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b17e82611f253c4/Desktop/Entrepreneurship/"/>
    </mc:Choice>
  </mc:AlternateContent>
  <xr:revisionPtr revIDLastSave="56" documentId="8_{5BD1EBEE-F9FF-465F-B45B-29F03519EF77}" xr6:coauthVersionLast="47" xr6:coauthVersionMax="47" xr10:uidLastSave="{9DBB4278-37A2-4360-BFCD-5363601B855F}"/>
  <bookViews>
    <workbookView xWindow="-108" yWindow="-108" windowWidth="23256" windowHeight="12456" tabRatio="684" activeTab="1" xr2:uid="{B92FD130-D3B9-44AD-A284-276299CCF2BF}"/>
  </bookViews>
  <sheets>
    <sheet name="Start Up" sheetId="1" r:id="rId1"/>
    <sheet name="Income year 1" sheetId="2" r:id="rId2"/>
    <sheet name="Income year 2" sheetId="3" r:id="rId3"/>
    <sheet name="Income year 3" sheetId="4" r:id="rId4"/>
    <sheet name="Cash flow 1" sheetId="5" r:id="rId5"/>
    <sheet name="Cash flow 2" sheetId="6" r:id="rId6"/>
    <sheet name="Cash flow 3" sheetId="7" r:id="rId7"/>
    <sheet name="Balance Statement 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8" l="1"/>
  <c r="D10" i="8"/>
  <c r="C10" i="8"/>
  <c r="C11" i="8" s="1"/>
  <c r="D9" i="8" s="1"/>
  <c r="Q19" i="4"/>
  <c r="Q18" i="4"/>
  <c r="Q17" i="4"/>
  <c r="Q16" i="4"/>
  <c r="Q15" i="4"/>
  <c r="Q14" i="4"/>
  <c r="Q13" i="4"/>
  <c r="Q12" i="4"/>
  <c r="Q11" i="4"/>
  <c r="Q10" i="4"/>
  <c r="Q19" i="3"/>
  <c r="Q18" i="3"/>
  <c r="Q17" i="3"/>
  <c r="Q16" i="3"/>
  <c r="Q15" i="3"/>
  <c r="Q14" i="3"/>
  <c r="Q13" i="3"/>
  <c r="Q12" i="3"/>
  <c r="Q11" i="3"/>
  <c r="Q10" i="3"/>
  <c r="Q11" i="2"/>
  <c r="Q12" i="2"/>
  <c r="Q13" i="2"/>
  <c r="Q14" i="2"/>
  <c r="Q15" i="2"/>
  <c r="Q16" i="2"/>
  <c r="Q17" i="2"/>
  <c r="Q18" i="2"/>
  <c r="Q19" i="2"/>
  <c r="Q10" i="2"/>
  <c r="Q18" i="7"/>
  <c r="Q17" i="7"/>
  <c r="Q16" i="7"/>
  <c r="Q15" i="7"/>
  <c r="Q14" i="7"/>
  <c r="Q13" i="7"/>
  <c r="Q12" i="7"/>
  <c r="Q11" i="7"/>
  <c r="Q10" i="7"/>
  <c r="Q10" i="6"/>
  <c r="Q11" i="6"/>
  <c r="Q12" i="6"/>
  <c r="Q13" i="6"/>
  <c r="Q14" i="6"/>
  <c r="Q15" i="6"/>
  <c r="Q16" i="6"/>
  <c r="Q17" i="6"/>
  <c r="Q18" i="6"/>
  <c r="Q11" i="5"/>
  <c r="Q12" i="5"/>
  <c r="Q13" i="5"/>
  <c r="Q14" i="5"/>
  <c r="Q15" i="5"/>
  <c r="Q16" i="5"/>
  <c r="Q17" i="5"/>
  <c r="Q18" i="5"/>
  <c r="Q10" i="5"/>
  <c r="Q7" i="4"/>
  <c r="Q24" i="3"/>
  <c r="Q22" i="3"/>
  <c r="Q20" i="3"/>
  <c r="Q7" i="3"/>
  <c r="Q20" i="2"/>
  <c r="Q7" i="2"/>
  <c r="E7" i="2"/>
  <c r="P19" i="7"/>
  <c r="O19" i="7"/>
  <c r="N19" i="7"/>
  <c r="M19" i="7"/>
  <c r="L19" i="7"/>
  <c r="K19" i="7"/>
  <c r="J19" i="7"/>
  <c r="I19" i="7"/>
  <c r="H19" i="7"/>
  <c r="G19" i="7"/>
  <c r="F19" i="7"/>
  <c r="E19" i="7"/>
  <c r="P7" i="7"/>
  <c r="O7" i="7"/>
  <c r="N7" i="7"/>
  <c r="M7" i="7"/>
  <c r="L7" i="7"/>
  <c r="K7" i="7"/>
  <c r="J7" i="7"/>
  <c r="I7" i="7"/>
  <c r="H7" i="7"/>
  <c r="G7" i="7"/>
  <c r="F7" i="7"/>
  <c r="E7" i="7"/>
  <c r="Q7" i="7" s="1"/>
  <c r="P19" i="6"/>
  <c r="O19" i="6"/>
  <c r="N19" i="6"/>
  <c r="M19" i="6"/>
  <c r="L19" i="6"/>
  <c r="K19" i="6"/>
  <c r="J19" i="6"/>
  <c r="I19" i="6"/>
  <c r="H19" i="6"/>
  <c r="G19" i="6"/>
  <c r="F19" i="6"/>
  <c r="E19" i="6"/>
  <c r="P7" i="6"/>
  <c r="O7" i="6"/>
  <c r="N7" i="6"/>
  <c r="M7" i="6"/>
  <c r="L7" i="6"/>
  <c r="K7" i="6"/>
  <c r="J7" i="6"/>
  <c r="I7" i="6"/>
  <c r="H7" i="6"/>
  <c r="G7" i="6"/>
  <c r="F7" i="6"/>
  <c r="E7" i="6"/>
  <c r="P19" i="5"/>
  <c r="O19" i="5"/>
  <c r="N19" i="5"/>
  <c r="M19" i="5"/>
  <c r="L19" i="5"/>
  <c r="K19" i="5"/>
  <c r="J19" i="5"/>
  <c r="I19" i="5"/>
  <c r="H19" i="5"/>
  <c r="G19" i="5"/>
  <c r="F19" i="5"/>
  <c r="E19" i="5"/>
  <c r="P7" i="5"/>
  <c r="O7" i="5"/>
  <c r="N7" i="5"/>
  <c r="M7" i="5"/>
  <c r="L7" i="5"/>
  <c r="K7" i="5"/>
  <c r="J7" i="5"/>
  <c r="I7" i="5"/>
  <c r="H7" i="5"/>
  <c r="G7" i="5"/>
  <c r="F7" i="5"/>
  <c r="E7" i="5"/>
  <c r="P20" i="4"/>
  <c r="Q20" i="4" s="1"/>
  <c r="O20" i="4"/>
  <c r="N20" i="4"/>
  <c r="M20" i="4"/>
  <c r="L20" i="4"/>
  <c r="K20" i="4"/>
  <c r="J20" i="4"/>
  <c r="I20" i="4"/>
  <c r="H20" i="4"/>
  <c r="G20" i="4"/>
  <c r="F20" i="4"/>
  <c r="E20" i="4"/>
  <c r="P7" i="4"/>
  <c r="O7" i="4"/>
  <c r="O22" i="4" s="1"/>
  <c r="N7" i="4"/>
  <c r="N22" i="4" s="1"/>
  <c r="M7" i="4"/>
  <c r="M22" i="4" s="1"/>
  <c r="L7" i="4"/>
  <c r="L22" i="4" s="1"/>
  <c r="K7" i="4"/>
  <c r="K22" i="4" s="1"/>
  <c r="J7" i="4"/>
  <c r="J22" i="4" s="1"/>
  <c r="I7" i="4"/>
  <c r="I22" i="4" s="1"/>
  <c r="H7" i="4"/>
  <c r="H22" i="4" s="1"/>
  <c r="G7" i="4"/>
  <c r="G22" i="4" s="1"/>
  <c r="F7" i="4"/>
  <c r="F22" i="4" s="1"/>
  <c r="E7" i="4"/>
  <c r="E22" i="4" s="1"/>
  <c r="P20" i="3"/>
  <c r="O20" i="3"/>
  <c r="N20" i="3"/>
  <c r="M20" i="3"/>
  <c r="L20" i="3"/>
  <c r="K20" i="3"/>
  <c r="J20" i="3"/>
  <c r="I20" i="3"/>
  <c r="H20" i="3"/>
  <c r="G20" i="3"/>
  <c r="F20" i="3"/>
  <c r="E20" i="3"/>
  <c r="P7" i="3"/>
  <c r="P22" i="3" s="1"/>
  <c r="O7" i="3"/>
  <c r="O22" i="3" s="1"/>
  <c r="N7" i="3"/>
  <c r="N22" i="3" s="1"/>
  <c r="M7" i="3"/>
  <c r="M22" i="3" s="1"/>
  <c r="L7" i="3"/>
  <c r="L22" i="3" s="1"/>
  <c r="K7" i="3"/>
  <c r="K22" i="3" s="1"/>
  <c r="J7" i="3"/>
  <c r="J22" i="3" s="1"/>
  <c r="I7" i="3"/>
  <c r="I22" i="3" s="1"/>
  <c r="H7" i="3"/>
  <c r="H22" i="3" s="1"/>
  <c r="G7" i="3"/>
  <c r="G22" i="3" s="1"/>
  <c r="F7" i="3"/>
  <c r="F22" i="3" s="1"/>
  <c r="E7" i="3"/>
  <c r="E22" i="3" s="1"/>
  <c r="J24" i="2"/>
  <c r="K24" i="2"/>
  <c r="L24" i="2"/>
  <c r="M24" i="2"/>
  <c r="E24" i="2"/>
  <c r="F23" i="2"/>
  <c r="F24" i="2" s="1"/>
  <c r="G23" i="2"/>
  <c r="G24" i="2" s="1"/>
  <c r="H23" i="2"/>
  <c r="H24" i="2" s="1"/>
  <c r="I23" i="2"/>
  <c r="I24" i="2" s="1"/>
  <c r="J23" i="2"/>
  <c r="K23" i="2"/>
  <c r="L23" i="2"/>
  <c r="M23" i="2"/>
  <c r="N23" i="2"/>
  <c r="N24" i="2" s="1"/>
  <c r="O23" i="2"/>
  <c r="O24" i="2" s="1"/>
  <c r="P23" i="2"/>
  <c r="P24" i="2" s="1"/>
  <c r="Q24" i="2" s="1"/>
  <c r="E23" i="2"/>
  <c r="F22" i="2"/>
  <c r="G22" i="2"/>
  <c r="H22" i="2"/>
  <c r="I22" i="2"/>
  <c r="J22" i="2"/>
  <c r="K22" i="2"/>
  <c r="L22" i="2"/>
  <c r="M22" i="2"/>
  <c r="N22" i="2"/>
  <c r="O22" i="2"/>
  <c r="E22" i="2"/>
  <c r="I20" i="2"/>
  <c r="J20" i="2"/>
  <c r="K20" i="2"/>
  <c r="L20" i="2"/>
  <c r="M20" i="2"/>
  <c r="N20" i="2"/>
  <c r="O20" i="2"/>
  <c r="P20" i="2"/>
  <c r="F20" i="2"/>
  <c r="G20" i="2"/>
  <c r="H20" i="2"/>
  <c r="E20" i="2"/>
  <c r="F7" i="2"/>
  <c r="G7" i="2"/>
  <c r="H7" i="2"/>
  <c r="I7" i="2"/>
  <c r="J7" i="2"/>
  <c r="K7" i="2"/>
  <c r="L7" i="2"/>
  <c r="M7" i="2"/>
  <c r="N7" i="2"/>
  <c r="O7" i="2"/>
  <c r="P7" i="2"/>
  <c r="P22" i="2" s="1"/>
  <c r="Q22" i="2" s="1"/>
  <c r="D11" i="1"/>
  <c r="Q19" i="7" l="1"/>
  <c r="H21" i="7"/>
  <c r="P21" i="7"/>
  <c r="L21" i="6"/>
  <c r="M21" i="6"/>
  <c r="Q19" i="6"/>
  <c r="E21" i="6"/>
  <c r="N21" i="5"/>
  <c r="O21" i="5"/>
  <c r="P21" i="5"/>
  <c r="F21" i="5"/>
  <c r="J21" i="5"/>
  <c r="K21" i="5"/>
  <c r="M21" i="5"/>
  <c r="Q19" i="5"/>
  <c r="H21" i="5"/>
  <c r="G21" i="5"/>
  <c r="K21" i="7"/>
  <c r="L21" i="7"/>
  <c r="Q7" i="6"/>
  <c r="J21" i="6"/>
  <c r="K21" i="6"/>
  <c r="D11" i="8"/>
  <c r="E9" i="8" s="1"/>
  <c r="E11" i="8" s="1"/>
  <c r="L21" i="5"/>
  <c r="I21" i="5"/>
  <c r="Q7" i="5"/>
  <c r="P22" i="4"/>
  <c r="Q22" i="4" s="1"/>
  <c r="E21" i="5"/>
  <c r="J21" i="7"/>
  <c r="I21" i="7"/>
  <c r="M21" i="7"/>
  <c r="N21" i="7"/>
  <c r="O21" i="7"/>
  <c r="E21" i="7"/>
  <c r="F21" i="7"/>
  <c r="G21" i="7"/>
  <c r="F21" i="6"/>
  <c r="G21" i="6"/>
  <c r="O21" i="6"/>
  <c r="N21" i="6"/>
  <c r="H21" i="6"/>
  <c r="P21" i="6"/>
  <c r="I21" i="6"/>
  <c r="E23" i="4"/>
  <c r="E24" i="4"/>
  <c r="F23" i="4"/>
  <c r="F24" i="4" s="1"/>
  <c r="O23" i="4"/>
  <c r="O24" i="4" s="1"/>
  <c r="H23" i="4"/>
  <c r="H24" i="4" s="1"/>
  <c r="I23" i="4"/>
  <c r="I24" i="4" s="1"/>
  <c r="J23" i="4"/>
  <c r="J24" i="4"/>
  <c r="K23" i="4"/>
  <c r="K24" i="4" s="1"/>
  <c r="M23" i="4"/>
  <c r="M24" i="4" s="1"/>
  <c r="N23" i="4"/>
  <c r="N24" i="4" s="1"/>
  <c r="G23" i="4"/>
  <c r="G24" i="4" s="1"/>
  <c r="P23" i="4"/>
  <c r="P24" i="4" s="1"/>
  <c r="Q24" i="4" s="1"/>
  <c r="L23" i="4"/>
  <c r="L24" i="4"/>
  <c r="E23" i="3"/>
  <c r="E24" i="3" s="1"/>
  <c r="M23" i="3"/>
  <c r="M24" i="3" s="1"/>
  <c r="F23" i="3"/>
  <c r="F24" i="3" s="1"/>
  <c r="N23" i="3"/>
  <c r="N24" i="3" s="1"/>
  <c r="G23" i="3"/>
  <c r="G24" i="3" s="1"/>
  <c r="O23" i="3"/>
  <c r="O24" i="3" s="1"/>
  <c r="H23" i="3"/>
  <c r="H24" i="3" s="1"/>
  <c r="P23" i="3"/>
  <c r="P24" i="3" s="1"/>
  <c r="I23" i="3"/>
  <c r="I24" i="3" s="1"/>
  <c r="J23" i="3"/>
  <c r="J24" i="3" s="1"/>
  <c r="K23" i="3"/>
  <c r="K24" i="3"/>
  <c r="L23" i="3"/>
  <c r="L24" i="3"/>
  <c r="Q21" i="7" l="1"/>
  <c r="E5" i="8" s="1"/>
  <c r="E6" i="8" s="1"/>
  <c r="E13" i="8" s="1"/>
  <c r="E22" i="8" s="1"/>
  <c r="E24" i="8" s="1"/>
  <c r="Q21" i="6"/>
  <c r="D5" i="8" s="1"/>
  <c r="D6" i="8" s="1"/>
  <c r="Q21" i="5"/>
  <c r="C5" i="8" s="1"/>
  <c r="C6" i="8" s="1"/>
  <c r="C13" i="8" s="1"/>
  <c r="C22" i="8" s="1"/>
  <c r="C24" i="8" s="1"/>
  <c r="D13" i="8"/>
  <c r="D22" i="8" s="1"/>
  <c r="D24" i="8" s="1"/>
</calcChain>
</file>

<file path=xl/sharedStrings.xml><?xml version="1.0" encoding="utf-8"?>
<sst xmlns="http://schemas.openxmlformats.org/spreadsheetml/2006/main" count="250" uniqueCount="75">
  <si>
    <t>Start up Cost</t>
  </si>
  <si>
    <t>Vehicle Purchase</t>
  </si>
  <si>
    <t>Vehicle licensing cost</t>
  </si>
  <si>
    <t>Insurance</t>
  </si>
  <si>
    <t xml:space="preserve">Marketing &amp; Advertising </t>
  </si>
  <si>
    <t>Legal &amp;Professional Fees</t>
  </si>
  <si>
    <t>Initial Fuel &amp; Maintenance</t>
  </si>
  <si>
    <t xml:space="preserve">Technology &amp; Software </t>
  </si>
  <si>
    <t>Contigency Fund</t>
  </si>
  <si>
    <t>Total Cost</t>
  </si>
  <si>
    <t>SpeedWay Rentals</t>
  </si>
  <si>
    <t>Income Statement Year 1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</si>
  <si>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</si>
  <si>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</si>
  <si>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</si>
  <si>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</si>
  <si>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</si>
  <si>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</si>
  <si>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</si>
  <si>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</si>
  <si>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</si>
  <si>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</si>
  <si>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</si>
  <si>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</si>
  <si>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Car 1</t>
  </si>
  <si>
    <t>Car 2</t>
  </si>
  <si>
    <t>Car3</t>
  </si>
  <si>
    <t>car1 (SUV)</t>
  </si>
  <si>
    <t>Day</t>
  </si>
  <si>
    <t xml:space="preserve">Car2(Sedan) </t>
  </si>
  <si>
    <t>Car 3( mini Suv)</t>
  </si>
  <si>
    <t>Gross Revenue</t>
  </si>
  <si>
    <t>Expenses</t>
  </si>
  <si>
    <t>Fuel</t>
  </si>
  <si>
    <t>Maintenance &amp; Repairs</t>
  </si>
  <si>
    <t>Cleaning &amp; Detailng supplies</t>
  </si>
  <si>
    <t xml:space="preserve">Licensing &amp; Registration </t>
  </si>
  <si>
    <t>Marketing &amp; Advertising</t>
  </si>
  <si>
    <t>Technology &amp; Software</t>
  </si>
  <si>
    <t>Rent/Parking Lot/ Utilities</t>
  </si>
  <si>
    <t>Miscellaneous &amp; Admin</t>
  </si>
  <si>
    <t>Total Expenses</t>
  </si>
  <si>
    <t>Depreciation Expenses</t>
  </si>
  <si>
    <t>Estimated Income Tax</t>
  </si>
  <si>
    <t>Net Profit Before Tax</t>
  </si>
  <si>
    <t>Net Profit After Tax</t>
  </si>
  <si>
    <t>Total Income</t>
  </si>
  <si>
    <t>Operating Outflow</t>
  </si>
  <si>
    <t>Net Cash Flow</t>
  </si>
  <si>
    <t>Total</t>
  </si>
  <si>
    <t>Assets</t>
  </si>
  <si>
    <t>Year1</t>
  </si>
  <si>
    <t>Year 2</t>
  </si>
  <si>
    <t>Year 3</t>
  </si>
  <si>
    <t xml:space="preserve">            Current Assets</t>
  </si>
  <si>
    <t>Cash in the Bank</t>
  </si>
  <si>
    <t xml:space="preserve">  Total Current Assets</t>
  </si>
  <si>
    <t>Fixed Assets</t>
  </si>
  <si>
    <t xml:space="preserve">    Equpiment</t>
  </si>
  <si>
    <t>Less: Accum. Depreciation</t>
  </si>
  <si>
    <t>Total Fixed Assets</t>
  </si>
  <si>
    <t>Total Assets</t>
  </si>
  <si>
    <t>Libilities and Equity</t>
  </si>
  <si>
    <t>Account Payable</t>
  </si>
  <si>
    <t>Total Libilities</t>
  </si>
  <si>
    <t>Retained Earning</t>
  </si>
  <si>
    <t xml:space="preserve">               Current Libilities</t>
  </si>
  <si>
    <t xml:space="preserve">Equity : </t>
  </si>
  <si>
    <t xml:space="preserve">         SpeedWay Rental, Capital</t>
  </si>
  <si>
    <t>Total Liabilities &amp; Equity</t>
  </si>
  <si>
    <t>Income Statement Year 2</t>
  </si>
  <si>
    <t>Income Statement Year 3</t>
  </si>
  <si>
    <t>Cash Flow Year 1</t>
  </si>
  <si>
    <t>Cash Flow Year 2</t>
  </si>
  <si>
    <t>Cash FlowYear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</si>
</sst>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$-1009]* #,##0.00_-;\-[$$-1009]* #,##0.00_-;_-[$$-1009]* &quot;-&quot;??_-;_-@_-"/>
  </numFmts>
  <fonts count="8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Times New Roman"/>
      <family val="1"/>
    </font>
    <font>
      <b/>
      <u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5B12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8" borderId="1" xfId="0" applyNumberFormat="1" applyFill="1" applyBorder="1" applyAlignment="1">
      <alignment horizontal="center"/>
    </xf>
    <xf numFmtId="44" fontId="0" fillId="7" borderId="1" xfId="0" applyNumberFormat="1" applyFill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4" borderId="1" xfId="1" applyFont="1" applyFill="1" applyBorder="1"/>
    <xf numFmtId="44" fontId="0" fillId="10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5B1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1BD2-6666-47F1-B381-CB2F29E1D9CF}">
  <dimension ref="A1:F26"/>
  <sheetViews>
    <sheetView workbookViewId="0">
      <selection sqref="A1:F11"/>
    </sheetView>
  </sheetViews>
  <sheetFormatPr defaultRowHeight="14.4" x14ac:dyDescent="0.3"/>
  <sheetData>
    <row r="1" spans="1:6" ht="25.8" x14ac:dyDescent="0.5">
      <c r="A1" s="43" t="s">
        <v>0</v>
      </c>
      <c r="B1" s="44"/>
      <c r="C1" s="44"/>
      <c r="D1" s="44"/>
      <c r="E1" s="44"/>
      <c r="F1" s="45"/>
    </row>
    <row r="2" spans="1:6" x14ac:dyDescent="0.3">
      <c r="A2" s="40" t="s">
        <v>1</v>
      </c>
      <c r="B2" s="41"/>
      <c r="C2" s="42"/>
      <c r="D2" s="37">
        <v>45000</v>
      </c>
      <c r="E2" s="38"/>
      <c r="F2" s="39"/>
    </row>
    <row r="3" spans="1:6" x14ac:dyDescent="0.3">
      <c r="A3" s="40" t="s">
        <v>2</v>
      </c>
      <c r="B3" s="41"/>
      <c r="C3" s="42"/>
      <c r="D3" s="37">
        <v>1200</v>
      </c>
      <c r="E3" s="38"/>
      <c r="F3" s="39"/>
    </row>
    <row r="4" spans="1:6" x14ac:dyDescent="0.3">
      <c r="A4" s="40" t="s">
        <v>3</v>
      </c>
      <c r="B4" s="41"/>
      <c r="C4" s="42"/>
      <c r="D4" s="37">
        <v>8000</v>
      </c>
      <c r="E4" s="38"/>
      <c r="F4" s="39"/>
    </row>
    <row r="5" spans="1:6" x14ac:dyDescent="0.3">
      <c r="A5" s="40" t="s">
        <v>4</v>
      </c>
      <c r="B5" s="41"/>
      <c r="C5" s="42"/>
      <c r="D5" s="37">
        <v>5000</v>
      </c>
      <c r="E5" s="38"/>
      <c r="F5" s="39"/>
    </row>
    <row r="6" spans="1:6" x14ac:dyDescent="0.3">
      <c r="A6" s="40" t="s">
        <v>5</v>
      </c>
      <c r="B6" s="41"/>
      <c r="C6" s="42"/>
      <c r="D6" s="37">
        <v>3000</v>
      </c>
      <c r="E6" s="38"/>
      <c r="F6" s="39"/>
    </row>
    <row r="7" spans="1:6" x14ac:dyDescent="0.3">
      <c r="A7" s="40" t="s">
        <v>6</v>
      </c>
      <c r="B7" s="41"/>
      <c r="C7" s="42"/>
      <c r="D7" s="37">
        <v>3000</v>
      </c>
      <c r="E7" s="38"/>
      <c r="F7" s="39"/>
    </row>
    <row r="8" spans="1:6" x14ac:dyDescent="0.3">
      <c r="A8" s="40" t="s">
        <v>7</v>
      </c>
      <c r="B8" s="41"/>
      <c r="C8" s="42"/>
      <c r="D8" s="37">
        <v>4000</v>
      </c>
      <c r="E8" s="38"/>
      <c r="F8" s="39"/>
    </row>
    <row r="9" spans="1:6" x14ac:dyDescent="0.3">
      <c r="A9" s="40" t="s">
        <v>8</v>
      </c>
      <c r="B9" s="41"/>
      <c r="C9" s="42"/>
      <c r="D9" s="37">
        <v>4000</v>
      </c>
      <c r="E9" s="38"/>
      <c r="F9" s="39"/>
    </row>
    <row r="10" spans="1:6" x14ac:dyDescent="0.3">
      <c r="A10" s="40"/>
      <c r="B10" s="41"/>
      <c r="C10" s="42"/>
      <c r="D10" s="37"/>
      <c r="E10" s="38"/>
      <c r="F10" s="39"/>
    </row>
    <row r="11" spans="1:6" x14ac:dyDescent="0.3">
      <c r="A11" s="46" t="s">
        <v>9</v>
      </c>
      <c r="B11" s="47"/>
      <c r="C11" s="48"/>
      <c r="D11" s="49">
        <f>SUM(D2:F9)</f>
        <v>73200</v>
      </c>
      <c r="E11" s="47"/>
      <c r="F11" s="48"/>
    </row>
    <row r="12" spans="1:6" x14ac:dyDescent="0.3">
      <c r="A12" s="16"/>
      <c r="B12" s="16"/>
      <c r="C12" s="16"/>
      <c r="D12" s="16"/>
      <c r="E12" s="16"/>
      <c r="F12" s="16"/>
    </row>
    <row r="13" spans="1:6" x14ac:dyDescent="0.3">
      <c r="A13" s="16"/>
      <c r="B13" s="16"/>
      <c r="C13" s="16"/>
      <c r="D13" s="16"/>
      <c r="E13" s="16"/>
      <c r="F13" s="16"/>
    </row>
    <row r="14" spans="1:6" x14ac:dyDescent="0.3">
      <c r="A14" s="16"/>
      <c r="B14" s="16"/>
      <c r="C14" s="16"/>
      <c r="D14" s="16"/>
      <c r="E14" s="16"/>
      <c r="F14" s="16"/>
    </row>
    <row r="15" spans="1:6" x14ac:dyDescent="0.3">
      <c r="A15" s="16"/>
      <c r="B15" s="16"/>
      <c r="C15" s="16"/>
      <c r="D15" s="16"/>
      <c r="E15" s="16"/>
      <c r="F15" s="16"/>
    </row>
    <row r="16" spans="1:6" x14ac:dyDescent="0.3">
      <c r="A16" s="16"/>
      <c r="B16" s="16"/>
      <c r="C16" s="16"/>
      <c r="D16" s="16"/>
      <c r="E16" s="16"/>
      <c r="F16" s="16"/>
    </row>
    <row r="17" spans="1:6" x14ac:dyDescent="0.3">
      <c r="A17" s="16"/>
      <c r="B17" s="16"/>
      <c r="C17" s="16"/>
      <c r="D17" s="16"/>
      <c r="E17" s="16"/>
      <c r="F17" s="16"/>
    </row>
    <row r="18" spans="1:6" x14ac:dyDescent="0.3">
      <c r="A18" s="16"/>
      <c r="B18" s="16"/>
      <c r="C18" s="16"/>
      <c r="D18" s="16"/>
      <c r="E18" s="16"/>
      <c r="F18" s="16"/>
    </row>
    <row r="19" spans="1:6" x14ac:dyDescent="0.3">
      <c r="A19" s="16"/>
      <c r="B19" s="16"/>
      <c r="C19" s="16"/>
      <c r="D19" s="16"/>
      <c r="E19" s="16"/>
      <c r="F19" s="16"/>
    </row>
    <row r="20" spans="1:6" x14ac:dyDescent="0.3">
      <c r="A20" s="16"/>
      <c r="B20" s="16"/>
      <c r="C20" s="16"/>
      <c r="D20" s="16"/>
      <c r="E20" s="16"/>
      <c r="F20" s="16"/>
    </row>
    <row r="21" spans="1:6" x14ac:dyDescent="0.3">
      <c r="A21" s="16"/>
      <c r="B21" s="16"/>
      <c r="C21" s="16"/>
      <c r="D21" s="16"/>
      <c r="E21" s="16"/>
      <c r="F21" s="16"/>
    </row>
    <row r="22" spans="1:6" x14ac:dyDescent="0.3">
      <c r="A22" s="16"/>
      <c r="B22" s="16"/>
      <c r="C22" s="16"/>
      <c r="D22" s="16"/>
      <c r="E22" s="16"/>
      <c r="F22" s="16"/>
    </row>
    <row r="23" spans="1:6" x14ac:dyDescent="0.3">
      <c r="A23" s="16"/>
      <c r="B23" s="16"/>
      <c r="C23" s="16"/>
      <c r="D23" s="16"/>
      <c r="E23" s="16"/>
      <c r="F23" s="16"/>
    </row>
    <row r="24" spans="1:6" x14ac:dyDescent="0.3">
      <c r="A24" s="16"/>
      <c r="B24" s="16"/>
      <c r="C24" s="16"/>
      <c r="D24" s="16"/>
      <c r="E24" s="16"/>
      <c r="F24" s="16"/>
    </row>
    <row r="25" spans="1:6" x14ac:dyDescent="0.3">
      <c r="A25" s="16"/>
      <c r="B25" s="16"/>
      <c r="C25" s="16"/>
      <c r="D25" s="16"/>
      <c r="E25" s="16"/>
      <c r="F25" s="16"/>
    </row>
    <row r="26" spans="1:6" x14ac:dyDescent="0.3">
      <c r="A26" s="16"/>
      <c r="B26" s="16"/>
      <c r="C26" s="16"/>
      <c r="D26" s="16"/>
      <c r="E26" s="16"/>
      <c r="F26" s="16"/>
    </row>
  </sheetData>
  <mergeCells count="51">
    <mergeCell ref="A11:C11"/>
    <mergeCell ref="D11:F11"/>
    <mergeCell ref="D10:F10"/>
    <mergeCell ref="A10:C10"/>
    <mergeCell ref="A12:C12"/>
    <mergeCell ref="D13:F13"/>
    <mergeCell ref="A14:C14"/>
    <mergeCell ref="D12:F12"/>
    <mergeCell ref="A13:C13"/>
    <mergeCell ref="A5:C5"/>
    <mergeCell ref="A6:C6"/>
    <mergeCell ref="A7:C7"/>
    <mergeCell ref="A8:C8"/>
    <mergeCell ref="A9:C9"/>
    <mergeCell ref="A1:F1"/>
    <mergeCell ref="A2:C2"/>
    <mergeCell ref="D2:F2"/>
    <mergeCell ref="A3:C3"/>
    <mergeCell ref="A4:C4"/>
    <mergeCell ref="D3:F3"/>
    <mergeCell ref="D4:F4"/>
    <mergeCell ref="A26:C26"/>
    <mergeCell ref="A21:C21"/>
    <mergeCell ref="A22:C22"/>
    <mergeCell ref="A23:C23"/>
    <mergeCell ref="A24:C24"/>
    <mergeCell ref="A25:C25"/>
    <mergeCell ref="D5:F5"/>
    <mergeCell ref="D6:F6"/>
    <mergeCell ref="D7:F7"/>
    <mergeCell ref="D8:F8"/>
    <mergeCell ref="D9:F9"/>
    <mergeCell ref="A20:C20"/>
    <mergeCell ref="D14:F14"/>
    <mergeCell ref="D15:F15"/>
    <mergeCell ref="D16:F16"/>
    <mergeCell ref="D17:F17"/>
    <mergeCell ref="A15:C15"/>
    <mergeCell ref="A16:C16"/>
    <mergeCell ref="A17:C17"/>
    <mergeCell ref="A18:C18"/>
    <mergeCell ref="A19:C19"/>
    <mergeCell ref="D25:F25"/>
    <mergeCell ref="D18:F18"/>
    <mergeCell ref="D26:F26"/>
    <mergeCell ref="D19:F19"/>
    <mergeCell ref="D20:F20"/>
    <mergeCell ref="D21:F21"/>
    <mergeCell ref="D22:F22"/>
    <mergeCell ref="D23:F23"/>
    <mergeCell ref="D24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998B0-FA95-4662-A6A8-EDF77714527E}">
  <dimension ref="A1:U24"/>
  <sheetViews>
    <sheetView tabSelected="1" zoomScale="79" workbookViewId="0">
      <selection activeCell="D27" sqref="D27"/>
    </sheetView>
  </sheetViews>
  <sheetFormatPr defaultRowHeight="14.4" x14ac:dyDescent="0.3"/>
  <cols>
    <col min="1" max="4" width="8.88671875" style="1"/>
    <col min="5" max="7" width="10.21875" style="1" bestFit="1" customWidth="1"/>
    <col min="8" max="8" width="11.6640625" style="1" customWidth="1"/>
    <col min="9" max="15" width="10.21875" style="1" bestFit="1" customWidth="1"/>
    <col min="16" max="16" width="10.77734375" style="1" bestFit="1" customWidth="1"/>
    <col min="17" max="17" width="11.21875" style="1" bestFit="1" customWidth="1"/>
    <col min="18" max="19" width="8.88671875" style="1"/>
    <col min="20" max="20" width="13.33203125" style="1" bestFit="1" customWidth="1"/>
    <col min="21" max="16384" width="8.88671875" style="1"/>
  </cols>
  <sheetData>
    <row r="1" spans="1:21" x14ac:dyDescent="0.3">
      <c r="A1" s="22" t="s">
        <v>10</v>
      </c>
      <c r="B1" s="22"/>
      <c r="C1" s="22"/>
      <c r="D1" s="2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1" x14ac:dyDescent="0.3">
      <c r="A2" s="22"/>
      <c r="B2" s="22"/>
      <c r="C2" s="22"/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" x14ac:dyDescent="0.3">
      <c r="A3" s="21" t="s">
        <v>11</v>
      </c>
      <c r="B3" s="21"/>
      <c r="C3" s="21"/>
      <c r="D3" s="21"/>
      <c r="E3" s="4" t="s">
        <v>13</v>
      </c>
      <c r="F3" s="4" t="s">
        <v>12</v>
      </c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49</v>
      </c>
    </row>
    <row r="4" spans="1:21" x14ac:dyDescent="0.3">
      <c r="A4" s="17" t="s">
        <v>24</v>
      </c>
      <c r="B4" s="17"/>
      <c r="C4" s="17"/>
      <c r="D4" s="17"/>
      <c r="E4" s="3">
        <v>10</v>
      </c>
      <c r="F4" s="3">
        <v>11</v>
      </c>
      <c r="G4" s="3">
        <v>8</v>
      </c>
      <c r="H4" s="3">
        <v>18</v>
      </c>
      <c r="I4" s="3">
        <v>20</v>
      </c>
      <c r="J4" s="3">
        <v>21</v>
      </c>
      <c r="K4" s="3">
        <v>19</v>
      </c>
      <c r="L4" s="3">
        <v>20</v>
      </c>
      <c r="M4" s="3">
        <v>15</v>
      </c>
      <c r="N4" s="3">
        <v>12</v>
      </c>
      <c r="O4" s="3">
        <v>7</v>
      </c>
      <c r="P4" s="3">
        <v>8</v>
      </c>
      <c r="Q4" s="3"/>
    </row>
    <row r="5" spans="1:21" x14ac:dyDescent="0.3">
      <c r="A5" s="17" t="s">
        <v>25</v>
      </c>
      <c r="B5" s="17"/>
      <c r="C5" s="17"/>
      <c r="D5" s="17"/>
      <c r="E5" s="3">
        <v>7</v>
      </c>
      <c r="F5" s="3">
        <v>12</v>
      </c>
      <c r="G5" s="3">
        <v>10</v>
      </c>
      <c r="H5" s="3">
        <v>19</v>
      </c>
      <c r="I5" s="3">
        <v>17</v>
      </c>
      <c r="J5" s="3">
        <v>20</v>
      </c>
      <c r="K5" s="3">
        <v>21</v>
      </c>
      <c r="L5" s="3">
        <v>19</v>
      </c>
      <c r="M5" s="3">
        <v>17</v>
      </c>
      <c r="N5" s="3">
        <v>15</v>
      </c>
      <c r="O5" s="3">
        <v>8</v>
      </c>
      <c r="P5" s="3">
        <v>4</v>
      </c>
      <c r="Q5" s="3"/>
    </row>
    <row r="6" spans="1:21" x14ac:dyDescent="0.3">
      <c r="A6" s="17" t="s">
        <v>26</v>
      </c>
      <c r="B6" s="17"/>
      <c r="C6" s="17"/>
      <c r="D6" s="17"/>
      <c r="E6" s="3">
        <v>8</v>
      </c>
      <c r="F6" s="3">
        <v>10</v>
      </c>
      <c r="G6" s="3">
        <v>12</v>
      </c>
      <c r="H6" s="3">
        <v>13</v>
      </c>
      <c r="I6" s="3">
        <v>15</v>
      </c>
      <c r="J6" s="3">
        <v>18</v>
      </c>
      <c r="K6" s="3">
        <v>15</v>
      </c>
      <c r="L6" s="3">
        <v>21</v>
      </c>
      <c r="M6" s="3">
        <v>14</v>
      </c>
      <c r="N6" s="3">
        <v>11</v>
      </c>
      <c r="O6" s="3">
        <v>7</v>
      </c>
      <c r="P6" s="3">
        <v>6</v>
      </c>
      <c r="Q6" s="3"/>
      <c r="U6" s="1" t="s">
        <v>28</v>
      </c>
    </row>
    <row r="7" spans="1:21" x14ac:dyDescent="0.3">
      <c r="A7" s="23" t="s">
        <v>31</v>
      </c>
      <c r="B7" s="23"/>
      <c r="C7" s="23"/>
      <c r="D7" s="23"/>
      <c r="E7" s="5">
        <f>E4*$U$7+E5*$U$8+E6*$U$9</f>
        <v>1950</v>
      </c>
      <c r="F7" s="5">
        <f t="shared" ref="F7:P7" si="0">F4*$U$7+F5*$U$8+F6*$U$9</f>
        <v>2530</v>
      </c>
      <c r="G7" s="5">
        <f t="shared" si="0"/>
        <v>2260</v>
      </c>
      <c r="H7" s="5">
        <f t="shared" si="0"/>
        <v>3860</v>
      </c>
      <c r="I7" s="5">
        <f t="shared" si="0"/>
        <v>4040</v>
      </c>
      <c r="J7" s="5">
        <f t="shared" si="0"/>
        <v>4550</v>
      </c>
      <c r="K7" s="5">
        <f t="shared" si="0"/>
        <v>4230</v>
      </c>
      <c r="L7" s="5">
        <f t="shared" si="0"/>
        <v>4600</v>
      </c>
      <c r="M7" s="5">
        <f t="shared" si="0"/>
        <v>3520</v>
      </c>
      <c r="N7" s="5">
        <f t="shared" si="0"/>
        <v>2900</v>
      </c>
      <c r="O7" s="5">
        <f t="shared" si="0"/>
        <v>1680</v>
      </c>
      <c r="P7" s="5">
        <f t="shared" si="0"/>
        <v>1420</v>
      </c>
      <c r="Q7" s="5">
        <f>SUM(E7:P7)</f>
        <v>37540</v>
      </c>
      <c r="T7" s="1" t="s">
        <v>27</v>
      </c>
      <c r="U7" s="2">
        <v>90</v>
      </c>
    </row>
    <row r="8" spans="1:21" x14ac:dyDescent="0.3">
      <c r="A8" s="17"/>
      <c r="B8" s="17"/>
      <c r="C8" s="17"/>
      <c r="D8" s="1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T8" s="1" t="s">
        <v>29</v>
      </c>
      <c r="U8" s="2">
        <v>70</v>
      </c>
    </row>
    <row r="9" spans="1:21" x14ac:dyDescent="0.3">
      <c r="A9" s="24" t="s">
        <v>32</v>
      </c>
      <c r="B9" s="24"/>
      <c r="C9" s="24"/>
      <c r="D9" s="2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T9" s="1" t="s">
        <v>30</v>
      </c>
      <c r="U9" s="2">
        <v>70</v>
      </c>
    </row>
    <row r="10" spans="1:21" x14ac:dyDescent="0.3">
      <c r="A10" s="17" t="s">
        <v>33</v>
      </c>
      <c r="B10" s="17"/>
      <c r="C10" s="17"/>
      <c r="D10" s="17"/>
      <c r="E10" s="7">
        <v>350</v>
      </c>
      <c r="F10" s="7">
        <v>350</v>
      </c>
      <c r="G10" s="7">
        <v>350</v>
      </c>
      <c r="H10" s="7">
        <v>350</v>
      </c>
      <c r="I10" s="7">
        <v>350</v>
      </c>
      <c r="J10" s="7">
        <v>350</v>
      </c>
      <c r="K10" s="7">
        <v>350</v>
      </c>
      <c r="L10" s="7">
        <v>350</v>
      </c>
      <c r="M10" s="7">
        <v>350</v>
      </c>
      <c r="N10" s="7">
        <v>350</v>
      </c>
      <c r="O10" s="7">
        <v>350</v>
      </c>
      <c r="P10" s="7">
        <v>350</v>
      </c>
      <c r="Q10" s="9">
        <f>SUM(E10:P10)</f>
        <v>4200</v>
      </c>
    </row>
    <row r="11" spans="1:21" x14ac:dyDescent="0.3">
      <c r="A11" s="17" t="s">
        <v>3</v>
      </c>
      <c r="B11" s="17"/>
      <c r="C11" s="17"/>
      <c r="D11" s="17"/>
      <c r="E11" s="7">
        <v>400</v>
      </c>
      <c r="F11" s="7">
        <v>400</v>
      </c>
      <c r="G11" s="7">
        <v>400</v>
      </c>
      <c r="H11" s="7">
        <v>400</v>
      </c>
      <c r="I11" s="7">
        <v>400</v>
      </c>
      <c r="J11" s="7">
        <v>400</v>
      </c>
      <c r="K11" s="7">
        <v>400</v>
      </c>
      <c r="L11" s="7">
        <v>400</v>
      </c>
      <c r="M11" s="7">
        <v>400</v>
      </c>
      <c r="N11" s="7">
        <v>400</v>
      </c>
      <c r="O11" s="7">
        <v>400</v>
      </c>
      <c r="P11" s="7">
        <v>400</v>
      </c>
      <c r="Q11" s="9">
        <f t="shared" ref="Q11:Q19" si="1">SUM(E11:P11)</f>
        <v>4800</v>
      </c>
    </row>
    <row r="12" spans="1:21" x14ac:dyDescent="0.3">
      <c r="A12" s="17" t="s">
        <v>34</v>
      </c>
      <c r="B12" s="17"/>
      <c r="C12" s="17"/>
      <c r="D12" s="17"/>
      <c r="E12" s="7">
        <v>300</v>
      </c>
      <c r="F12" s="7">
        <v>300</v>
      </c>
      <c r="G12" s="7">
        <v>300</v>
      </c>
      <c r="H12" s="7">
        <v>300</v>
      </c>
      <c r="I12" s="7">
        <v>300</v>
      </c>
      <c r="J12" s="7">
        <v>300</v>
      </c>
      <c r="K12" s="7">
        <v>300</v>
      </c>
      <c r="L12" s="7">
        <v>300</v>
      </c>
      <c r="M12" s="7">
        <v>300</v>
      </c>
      <c r="N12" s="7">
        <v>300</v>
      </c>
      <c r="O12" s="7">
        <v>300</v>
      </c>
      <c r="P12" s="7">
        <v>300</v>
      </c>
      <c r="Q12" s="9">
        <f t="shared" si="1"/>
        <v>3600</v>
      </c>
    </row>
    <row r="13" spans="1:21" x14ac:dyDescent="0.3">
      <c r="A13" s="17" t="s">
        <v>35</v>
      </c>
      <c r="B13" s="17"/>
      <c r="C13" s="17"/>
      <c r="D13" s="17"/>
      <c r="E13" s="7">
        <v>150</v>
      </c>
      <c r="F13" s="7">
        <v>150</v>
      </c>
      <c r="G13" s="7">
        <v>150</v>
      </c>
      <c r="H13" s="7">
        <v>150</v>
      </c>
      <c r="I13" s="7">
        <v>150</v>
      </c>
      <c r="J13" s="7">
        <v>150</v>
      </c>
      <c r="K13" s="7">
        <v>150</v>
      </c>
      <c r="L13" s="7">
        <v>150</v>
      </c>
      <c r="M13" s="7">
        <v>150</v>
      </c>
      <c r="N13" s="7">
        <v>150</v>
      </c>
      <c r="O13" s="7">
        <v>150</v>
      </c>
      <c r="P13" s="7">
        <v>150</v>
      </c>
      <c r="Q13" s="9">
        <f t="shared" si="1"/>
        <v>1800</v>
      </c>
    </row>
    <row r="14" spans="1:21" x14ac:dyDescent="0.3">
      <c r="A14" s="17" t="s">
        <v>36</v>
      </c>
      <c r="B14" s="17"/>
      <c r="C14" s="17"/>
      <c r="D14" s="17"/>
      <c r="E14" s="7">
        <v>100</v>
      </c>
      <c r="F14" s="7">
        <v>100</v>
      </c>
      <c r="G14" s="7">
        <v>100</v>
      </c>
      <c r="H14" s="7">
        <v>100</v>
      </c>
      <c r="I14" s="7">
        <v>100</v>
      </c>
      <c r="J14" s="7">
        <v>100</v>
      </c>
      <c r="K14" s="7">
        <v>100</v>
      </c>
      <c r="L14" s="7">
        <v>100</v>
      </c>
      <c r="M14" s="7">
        <v>100</v>
      </c>
      <c r="N14" s="7">
        <v>100</v>
      </c>
      <c r="O14" s="7">
        <v>100</v>
      </c>
      <c r="P14" s="7">
        <v>100</v>
      </c>
      <c r="Q14" s="9">
        <f t="shared" si="1"/>
        <v>1200</v>
      </c>
    </row>
    <row r="15" spans="1:21" x14ac:dyDescent="0.3">
      <c r="A15" s="17" t="s">
        <v>37</v>
      </c>
      <c r="B15" s="17"/>
      <c r="C15" s="17"/>
      <c r="D15" s="17"/>
      <c r="E15" s="7">
        <v>250</v>
      </c>
      <c r="F15" s="7">
        <v>250</v>
      </c>
      <c r="G15" s="7">
        <v>250</v>
      </c>
      <c r="H15" s="7">
        <v>250</v>
      </c>
      <c r="I15" s="7">
        <v>250</v>
      </c>
      <c r="J15" s="7">
        <v>250</v>
      </c>
      <c r="K15" s="7">
        <v>250</v>
      </c>
      <c r="L15" s="7">
        <v>250</v>
      </c>
      <c r="M15" s="7">
        <v>250</v>
      </c>
      <c r="N15" s="7">
        <v>250</v>
      </c>
      <c r="O15" s="7">
        <v>250</v>
      </c>
      <c r="P15" s="7">
        <v>250</v>
      </c>
      <c r="Q15" s="9">
        <f t="shared" si="1"/>
        <v>3000</v>
      </c>
    </row>
    <row r="16" spans="1:21" x14ac:dyDescent="0.3">
      <c r="A16" s="17" t="s">
        <v>38</v>
      </c>
      <c r="B16" s="17"/>
      <c r="C16" s="17"/>
      <c r="D16" s="17"/>
      <c r="E16" s="7">
        <v>200</v>
      </c>
      <c r="F16" s="7">
        <v>200</v>
      </c>
      <c r="G16" s="7">
        <v>200</v>
      </c>
      <c r="H16" s="7">
        <v>200</v>
      </c>
      <c r="I16" s="7">
        <v>200</v>
      </c>
      <c r="J16" s="7">
        <v>200</v>
      </c>
      <c r="K16" s="7">
        <v>200</v>
      </c>
      <c r="L16" s="7">
        <v>200</v>
      </c>
      <c r="M16" s="7">
        <v>200</v>
      </c>
      <c r="N16" s="7">
        <v>200</v>
      </c>
      <c r="O16" s="7">
        <v>200</v>
      </c>
      <c r="P16" s="7">
        <v>200</v>
      </c>
      <c r="Q16" s="9">
        <f t="shared" si="1"/>
        <v>2400</v>
      </c>
    </row>
    <row r="17" spans="1:17" x14ac:dyDescent="0.3">
      <c r="A17" s="17" t="s">
        <v>39</v>
      </c>
      <c r="B17" s="17"/>
      <c r="C17" s="17"/>
      <c r="D17" s="17"/>
      <c r="E17" s="7">
        <v>250</v>
      </c>
      <c r="F17" s="7">
        <v>250</v>
      </c>
      <c r="G17" s="7">
        <v>250</v>
      </c>
      <c r="H17" s="7">
        <v>250</v>
      </c>
      <c r="I17" s="7">
        <v>250</v>
      </c>
      <c r="J17" s="7">
        <v>250</v>
      </c>
      <c r="K17" s="7">
        <v>250</v>
      </c>
      <c r="L17" s="7">
        <v>250</v>
      </c>
      <c r="M17" s="7">
        <v>250</v>
      </c>
      <c r="N17" s="7">
        <v>250</v>
      </c>
      <c r="O17" s="7">
        <v>250</v>
      </c>
      <c r="P17" s="7">
        <v>250</v>
      </c>
      <c r="Q17" s="9">
        <f t="shared" si="1"/>
        <v>3000</v>
      </c>
    </row>
    <row r="18" spans="1:17" x14ac:dyDescent="0.3">
      <c r="A18" s="17" t="s">
        <v>42</v>
      </c>
      <c r="B18" s="17"/>
      <c r="C18" s="17"/>
      <c r="D18" s="17"/>
      <c r="E18" s="7">
        <v>250</v>
      </c>
      <c r="F18" s="7">
        <v>250</v>
      </c>
      <c r="G18" s="7">
        <v>250</v>
      </c>
      <c r="H18" s="7">
        <v>250</v>
      </c>
      <c r="I18" s="7">
        <v>250</v>
      </c>
      <c r="J18" s="7">
        <v>250</v>
      </c>
      <c r="K18" s="7">
        <v>250</v>
      </c>
      <c r="L18" s="7">
        <v>250</v>
      </c>
      <c r="M18" s="7">
        <v>250</v>
      </c>
      <c r="N18" s="7">
        <v>250</v>
      </c>
      <c r="O18" s="7">
        <v>250</v>
      </c>
      <c r="P18" s="7">
        <v>250</v>
      </c>
      <c r="Q18" s="9">
        <f t="shared" si="1"/>
        <v>3000</v>
      </c>
    </row>
    <row r="19" spans="1:17" x14ac:dyDescent="0.3">
      <c r="A19" s="17" t="s">
        <v>40</v>
      </c>
      <c r="B19" s="17"/>
      <c r="C19" s="17"/>
      <c r="D19" s="17"/>
      <c r="E19" s="7">
        <v>100</v>
      </c>
      <c r="F19" s="7">
        <v>100</v>
      </c>
      <c r="G19" s="7">
        <v>100</v>
      </c>
      <c r="H19" s="7">
        <v>100</v>
      </c>
      <c r="I19" s="7">
        <v>100</v>
      </c>
      <c r="J19" s="7">
        <v>100</v>
      </c>
      <c r="K19" s="7">
        <v>100</v>
      </c>
      <c r="L19" s="7">
        <v>100</v>
      </c>
      <c r="M19" s="7">
        <v>100</v>
      </c>
      <c r="N19" s="7">
        <v>100</v>
      </c>
      <c r="O19" s="7">
        <v>100</v>
      </c>
      <c r="P19" s="7">
        <v>100</v>
      </c>
      <c r="Q19" s="9">
        <f t="shared" si="1"/>
        <v>1200</v>
      </c>
    </row>
    <row r="20" spans="1:17" x14ac:dyDescent="0.3">
      <c r="A20" s="25" t="s">
        <v>41</v>
      </c>
      <c r="B20" s="25"/>
      <c r="C20" s="25"/>
      <c r="D20" s="25"/>
      <c r="E20" s="8">
        <f>SUM(E10:E19)</f>
        <v>2350</v>
      </c>
      <c r="F20" s="8">
        <f t="shared" ref="F20:I20" si="2">SUM(F10:F19)</f>
        <v>2350</v>
      </c>
      <c r="G20" s="8">
        <f t="shared" si="2"/>
        <v>2350</v>
      </c>
      <c r="H20" s="8">
        <f t="shared" si="2"/>
        <v>2350</v>
      </c>
      <c r="I20" s="8">
        <f t="shared" si="2"/>
        <v>2350</v>
      </c>
      <c r="J20" s="8">
        <f t="shared" ref="J20" si="3">SUM(J10:J19)</f>
        <v>2350</v>
      </c>
      <c r="K20" s="8">
        <f t="shared" ref="K20" si="4">SUM(K10:K19)</f>
        <v>2350</v>
      </c>
      <c r="L20" s="8">
        <f t="shared" ref="L20:M20" si="5">SUM(L10:L19)</f>
        <v>2350</v>
      </c>
      <c r="M20" s="8">
        <f t="shared" si="5"/>
        <v>2350</v>
      </c>
      <c r="N20" s="8">
        <f t="shared" ref="N20" si="6">SUM(N10:N19)</f>
        <v>2350</v>
      </c>
      <c r="O20" s="8">
        <f t="shared" ref="O20" si="7">SUM(O10:O19)</f>
        <v>2350</v>
      </c>
      <c r="P20" s="8">
        <f t="shared" ref="P20" si="8">SUM(P10:P19)</f>
        <v>2350</v>
      </c>
      <c r="Q20" s="8">
        <f>SUM(E20:P20)</f>
        <v>28200</v>
      </c>
    </row>
    <row r="21" spans="1:17" x14ac:dyDescent="0.3">
      <c r="A21" s="17"/>
      <c r="B21" s="17"/>
      <c r="C21" s="17"/>
      <c r="D21" s="1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A22" s="18" t="s">
        <v>44</v>
      </c>
      <c r="B22" s="18"/>
      <c r="C22" s="18"/>
      <c r="D22" s="18"/>
      <c r="E22" s="9">
        <f>E7-E20</f>
        <v>-400</v>
      </c>
      <c r="F22" s="9">
        <f t="shared" ref="F22:P22" si="9">F7-F20</f>
        <v>180</v>
      </c>
      <c r="G22" s="9">
        <f t="shared" si="9"/>
        <v>-90</v>
      </c>
      <c r="H22" s="9">
        <f t="shared" si="9"/>
        <v>1510</v>
      </c>
      <c r="I22" s="9">
        <f t="shared" si="9"/>
        <v>1690</v>
      </c>
      <c r="J22" s="9">
        <f t="shared" si="9"/>
        <v>2200</v>
      </c>
      <c r="K22" s="9">
        <f t="shared" si="9"/>
        <v>1880</v>
      </c>
      <c r="L22" s="9">
        <f t="shared" si="9"/>
        <v>2250</v>
      </c>
      <c r="M22" s="9">
        <f t="shared" si="9"/>
        <v>1170</v>
      </c>
      <c r="N22" s="9">
        <f t="shared" si="9"/>
        <v>550</v>
      </c>
      <c r="O22" s="9">
        <f t="shared" si="9"/>
        <v>-670</v>
      </c>
      <c r="P22" s="9">
        <f t="shared" si="9"/>
        <v>-930</v>
      </c>
      <c r="Q22" s="9">
        <f>SUM(E22:P22)</f>
        <v>9340</v>
      </c>
    </row>
    <row r="23" spans="1:17" x14ac:dyDescent="0.3">
      <c r="A23" s="17" t="s">
        <v>43</v>
      </c>
      <c r="B23" s="17"/>
      <c r="C23" s="17"/>
      <c r="D23" s="17"/>
      <c r="E23" s="3">
        <f>IF(E22&lt;=0,0,E22*11%)</f>
        <v>0</v>
      </c>
      <c r="F23" s="3">
        <f t="shared" ref="F23:P23" si="10">IF(F22&lt;=0,0,F22*11%)</f>
        <v>19.8</v>
      </c>
      <c r="G23" s="3">
        <f t="shared" si="10"/>
        <v>0</v>
      </c>
      <c r="H23" s="3">
        <f t="shared" si="10"/>
        <v>166.1</v>
      </c>
      <c r="I23" s="3">
        <f t="shared" si="10"/>
        <v>185.9</v>
      </c>
      <c r="J23" s="3">
        <f t="shared" si="10"/>
        <v>242</v>
      </c>
      <c r="K23" s="3">
        <f t="shared" si="10"/>
        <v>206.8</v>
      </c>
      <c r="L23" s="3">
        <f t="shared" si="10"/>
        <v>247.5</v>
      </c>
      <c r="M23" s="3">
        <f t="shared" si="10"/>
        <v>128.69999999999999</v>
      </c>
      <c r="N23" s="3">
        <f t="shared" si="10"/>
        <v>60.5</v>
      </c>
      <c r="O23" s="3">
        <f t="shared" si="10"/>
        <v>0</v>
      </c>
      <c r="P23" s="3">
        <f t="shared" si="10"/>
        <v>0</v>
      </c>
      <c r="Q23" s="3"/>
    </row>
    <row r="24" spans="1:17" x14ac:dyDescent="0.3">
      <c r="A24" s="19" t="s">
        <v>45</v>
      </c>
      <c r="B24" s="20"/>
      <c r="C24" s="20"/>
      <c r="D24" s="20"/>
      <c r="E24" s="10">
        <f>E22-E23</f>
        <v>-400</v>
      </c>
      <c r="F24" s="10">
        <f t="shared" ref="F24:P24" si="11">F22-F23</f>
        <v>160.19999999999999</v>
      </c>
      <c r="G24" s="10">
        <f t="shared" si="11"/>
        <v>-90</v>
      </c>
      <c r="H24" s="10">
        <f t="shared" si="11"/>
        <v>1343.9</v>
      </c>
      <c r="I24" s="10">
        <f t="shared" si="11"/>
        <v>1504.1</v>
      </c>
      <c r="J24" s="10">
        <f t="shared" si="11"/>
        <v>1958</v>
      </c>
      <c r="K24" s="10">
        <f t="shared" si="11"/>
        <v>1673.2</v>
      </c>
      <c r="L24" s="10">
        <f t="shared" si="11"/>
        <v>2002.5</v>
      </c>
      <c r="M24" s="10">
        <f t="shared" si="11"/>
        <v>1041.3</v>
      </c>
      <c r="N24" s="10">
        <f t="shared" si="11"/>
        <v>489.5</v>
      </c>
      <c r="O24" s="10">
        <f t="shared" si="11"/>
        <v>-670</v>
      </c>
      <c r="P24" s="10">
        <f t="shared" si="11"/>
        <v>-930</v>
      </c>
      <c r="Q24" s="10">
        <f>SUM(E24:P24)</f>
        <v>8082.6999999999989</v>
      </c>
    </row>
  </sheetData>
  <mergeCells count="23">
    <mergeCell ref="A23:D23"/>
    <mergeCell ref="A17:D17"/>
    <mergeCell ref="A19:D19"/>
    <mergeCell ref="A20:D20"/>
    <mergeCell ref="A21:D21"/>
    <mergeCell ref="A22:D22"/>
    <mergeCell ref="A18:D18"/>
    <mergeCell ref="A24:D24"/>
    <mergeCell ref="A3:D3"/>
    <mergeCell ref="A1:D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</mergeCells>
  <phoneticPr fontId="3" type="noConversion"/>
  <conditionalFormatting sqref="E22:P22">
    <cfRule type="cellIs" dxfId="4" priority="2" operator="lessThan">
      <formula>0</formula>
    </cfRule>
  </conditionalFormatting>
  <conditionalFormatting sqref="E24:P24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AF893-3538-426F-92E1-6B09C36454A8}">
  <dimension ref="A1:U24"/>
  <sheetViews>
    <sheetView workbookViewId="0">
      <selection activeCell="E26" sqref="E26"/>
    </sheetView>
  </sheetViews>
  <sheetFormatPr defaultRowHeight="14.4" x14ac:dyDescent="0.3"/>
  <cols>
    <col min="1" max="4" width="8.88671875" style="1"/>
    <col min="5" max="7" width="10.21875" style="1" bestFit="1" customWidth="1"/>
    <col min="8" max="8" width="11.6640625" style="1" customWidth="1"/>
    <col min="9" max="15" width="10.21875" style="1" bestFit="1" customWidth="1"/>
    <col min="16" max="16" width="10.77734375" style="1" bestFit="1" customWidth="1"/>
    <col min="17" max="17" width="11.21875" style="1" bestFit="1" customWidth="1"/>
    <col min="18" max="19" width="8.88671875" style="1"/>
    <col min="20" max="20" width="13.33203125" style="1" bestFit="1" customWidth="1"/>
    <col min="21" max="16384" width="8.88671875" style="1"/>
  </cols>
  <sheetData>
    <row r="1" spans="1:21" x14ac:dyDescent="0.3">
      <c r="A1" s="22" t="s">
        <v>10</v>
      </c>
      <c r="B1" s="22"/>
      <c r="C1" s="22"/>
      <c r="D1" s="2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1" x14ac:dyDescent="0.3">
      <c r="A2" s="22"/>
      <c r="B2" s="22"/>
      <c r="C2" s="22"/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" x14ac:dyDescent="0.3">
      <c r="A3" s="21" t="s">
        <v>70</v>
      </c>
      <c r="B3" s="21"/>
      <c r="C3" s="21"/>
      <c r="D3" s="21"/>
      <c r="E3" s="4" t="s">
        <v>13</v>
      </c>
      <c r="F3" s="4" t="s">
        <v>12</v>
      </c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49</v>
      </c>
    </row>
    <row r="4" spans="1:21" x14ac:dyDescent="0.3">
      <c r="A4" s="17" t="s">
        <v>24</v>
      </c>
      <c r="B4" s="17"/>
      <c r="C4" s="17"/>
      <c r="D4" s="17"/>
      <c r="E4" s="3">
        <v>15</v>
      </c>
      <c r="F4" s="3">
        <v>13</v>
      </c>
      <c r="G4" s="3">
        <v>16</v>
      </c>
      <c r="H4" s="3">
        <v>20</v>
      </c>
      <c r="I4" s="3">
        <v>22</v>
      </c>
      <c r="J4" s="3">
        <v>25</v>
      </c>
      <c r="K4" s="3">
        <v>22</v>
      </c>
      <c r="L4" s="3">
        <v>17</v>
      </c>
      <c r="M4" s="3">
        <v>19</v>
      </c>
      <c r="N4" s="3">
        <v>17</v>
      </c>
      <c r="O4" s="3">
        <v>10</v>
      </c>
      <c r="P4" s="3">
        <v>12</v>
      </c>
      <c r="Q4" s="3"/>
    </row>
    <row r="5" spans="1:21" x14ac:dyDescent="0.3">
      <c r="A5" s="17" t="s">
        <v>25</v>
      </c>
      <c r="B5" s="17"/>
      <c r="C5" s="17"/>
      <c r="D5" s="17"/>
      <c r="E5" s="3">
        <v>10</v>
      </c>
      <c r="F5" s="3">
        <v>15</v>
      </c>
      <c r="G5" s="3">
        <v>15</v>
      </c>
      <c r="H5" s="3">
        <v>17</v>
      </c>
      <c r="I5" s="3">
        <v>14</v>
      </c>
      <c r="J5" s="3">
        <v>21</v>
      </c>
      <c r="K5" s="3">
        <v>19</v>
      </c>
      <c r="L5" s="3">
        <v>23</v>
      </c>
      <c r="M5" s="3">
        <v>18</v>
      </c>
      <c r="N5" s="3">
        <v>15</v>
      </c>
      <c r="O5" s="3">
        <v>8</v>
      </c>
      <c r="P5" s="3">
        <v>10</v>
      </c>
      <c r="Q5" s="3"/>
    </row>
    <row r="6" spans="1:21" x14ac:dyDescent="0.3">
      <c r="A6" s="17" t="s">
        <v>26</v>
      </c>
      <c r="B6" s="17"/>
      <c r="C6" s="17"/>
      <c r="D6" s="17"/>
      <c r="E6" s="3">
        <v>12</v>
      </c>
      <c r="F6" s="3">
        <v>12</v>
      </c>
      <c r="G6" s="3">
        <v>11</v>
      </c>
      <c r="H6" s="3">
        <v>15</v>
      </c>
      <c r="I6" s="3">
        <v>18</v>
      </c>
      <c r="J6" s="3">
        <v>24</v>
      </c>
      <c r="K6" s="3">
        <v>20</v>
      </c>
      <c r="L6" s="3">
        <v>20</v>
      </c>
      <c r="M6" s="3">
        <v>22</v>
      </c>
      <c r="N6" s="3">
        <v>14</v>
      </c>
      <c r="O6" s="3">
        <v>11</v>
      </c>
      <c r="P6" s="3">
        <v>6</v>
      </c>
      <c r="Q6" s="3"/>
      <c r="U6" s="1" t="s">
        <v>28</v>
      </c>
    </row>
    <row r="7" spans="1:21" x14ac:dyDescent="0.3">
      <c r="A7" s="23" t="s">
        <v>31</v>
      </c>
      <c r="B7" s="23"/>
      <c r="C7" s="23"/>
      <c r="D7" s="23"/>
      <c r="E7" s="5">
        <f>E4*$U$7+E5*$U$8+E6*$U$9</f>
        <v>2890</v>
      </c>
      <c r="F7" s="5">
        <f t="shared" ref="F7:P7" si="0">F4*$U$7+F5*$U$8+F6*$U$9</f>
        <v>3060</v>
      </c>
      <c r="G7" s="5">
        <f t="shared" si="0"/>
        <v>3260</v>
      </c>
      <c r="H7" s="5">
        <f t="shared" si="0"/>
        <v>4040</v>
      </c>
      <c r="I7" s="5">
        <f t="shared" si="0"/>
        <v>4220</v>
      </c>
      <c r="J7" s="5">
        <f t="shared" si="0"/>
        <v>5400</v>
      </c>
      <c r="K7" s="5">
        <f t="shared" si="0"/>
        <v>4710</v>
      </c>
      <c r="L7" s="5">
        <f t="shared" si="0"/>
        <v>4540</v>
      </c>
      <c r="M7" s="5">
        <f t="shared" si="0"/>
        <v>4510</v>
      </c>
      <c r="N7" s="5">
        <f t="shared" si="0"/>
        <v>3560</v>
      </c>
      <c r="O7" s="5">
        <f t="shared" si="0"/>
        <v>2230</v>
      </c>
      <c r="P7" s="5">
        <f t="shared" si="0"/>
        <v>2200</v>
      </c>
      <c r="Q7" s="5">
        <f>SUM(E7:P7)</f>
        <v>44620</v>
      </c>
      <c r="T7" s="1" t="s">
        <v>27</v>
      </c>
      <c r="U7" s="2">
        <v>90</v>
      </c>
    </row>
    <row r="8" spans="1:21" x14ac:dyDescent="0.3">
      <c r="A8" s="17"/>
      <c r="B8" s="17"/>
      <c r="C8" s="17"/>
      <c r="D8" s="1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T8" s="1" t="s">
        <v>29</v>
      </c>
      <c r="U8" s="2">
        <v>70</v>
      </c>
    </row>
    <row r="9" spans="1:21" x14ac:dyDescent="0.3">
      <c r="A9" s="24" t="s">
        <v>32</v>
      </c>
      <c r="B9" s="24"/>
      <c r="C9" s="24"/>
      <c r="D9" s="2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T9" s="1" t="s">
        <v>30</v>
      </c>
      <c r="U9" s="2">
        <v>70</v>
      </c>
    </row>
    <row r="10" spans="1:21" x14ac:dyDescent="0.3">
      <c r="A10" s="17" t="s">
        <v>33</v>
      </c>
      <c r="B10" s="17"/>
      <c r="C10" s="17"/>
      <c r="D10" s="17"/>
      <c r="E10" s="7">
        <v>350</v>
      </c>
      <c r="F10" s="7">
        <v>350</v>
      </c>
      <c r="G10" s="7">
        <v>350</v>
      </c>
      <c r="H10" s="7">
        <v>350</v>
      </c>
      <c r="I10" s="7">
        <v>350</v>
      </c>
      <c r="J10" s="7">
        <v>350</v>
      </c>
      <c r="K10" s="7">
        <v>350</v>
      </c>
      <c r="L10" s="7">
        <v>350</v>
      </c>
      <c r="M10" s="7">
        <v>350</v>
      </c>
      <c r="N10" s="7">
        <v>350</v>
      </c>
      <c r="O10" s="7">
        <v>350</v>
      </c>
      <c r="P10" s="7">
        <v>350</v>
      </c>
      <c r="Q10" s="9">
        <f>SUM(E10:P10)</f>
        <v>4200</v>
      </c>
    </row>
    <row r="11" spans="1:21" x14ac:dyDescent="0.3">
      <c r="A11" s="17" t="s">
        <v>3</v>
      </c>
      <c r="B11" s="17"/>
      <c r="C11" s="17"/>
      <c r="D11" s="17"/>
      <c r="E11" s="7">
        <v>400</v>
      </c>
      <c r="F11" s="7">
        <v>400</v>
      </c>
      <c r="G11" s="7">
        <v>400</v>
      </c>
      <c r="H11" s="7">
        <v>400</v>
      </c>
      <c r="I11" s="7">
        <v>400</v>
      </c>
      <c r="J11" s="7">
        <v>400</v>
      </c>
      <c r="K11" s="7">
        <v>400</v>
      </c>
      <c r="L11" s="7">
        <v>400</v>
      </c>
      <c r="M11" s="7">
        <v>400</v>
      </c>
      <c r="N11" s="7">
        <v>400</v>
      </c>
      <c r="O11" s="7">
        <v>400</v>
      </c>
      <c r="P11" s="7">
        <v>400</v>
      </c>
      <c r="Q11" s="9">
        <f t="shared" ref="Q11:Q19" si="1">SUM(E11:P11)</f>
        <v>4800</v>
      </c>
    </row>
    <row r="12" spans="1:21" x14ac:dyDescent="0.3">
      <c r="A12" s="17" t="s">
        <v>34</v>
      </c>
      <c r="B12" s="17"/>
      <c r="C12" s="17"/>
      <c r="D12" s="17"/>
      <c r="E12" s="7">
        <v>300</v>
      </c>
      <c r="F12" s="7">
        <v>300</v>
      </c>
      <c r="G12" s="7">
        <v>300</v>
      </c>
      <c r="H12" s="7">
        <v>300</v>
      </c>
      <c r="I12" s="7">
        <v>300</v>
      </c>
      <c r="J12" s="7">
        <v>300</v>
      </c>
      <c r="K12" s="7">
        <v>300</v>
      </c>
      <c r="L12" s="7">
        <v>300</v>
      </c>
      <c r="M12" s="7">
        <v>300</v>
      </c>
      <c r="N12" s="7">
        <v>300</v>
      </c>
      <c r="O12" s="7">
        <v>300</v>
      </c>
      <c r="P12" s="7">
        <v>300</v>
      </c>
      <c r="Q12" s="9">
        <f t="shared" si="1"/>
        <v>3600</v>
      </c>
    </row>
    <row r="13" spans="1:21" x14ac:dyDescent="0.3">
      <c r="A13" s="17" t="s">
        <v>35</v>
      </c>
      <c r="B13" s="17"/>
      <c r="C13" s="17"/>
      <c r="D13" s="17"/>
      <c r="E13" s="7">
        <v>150</v>
      </c>
      <c r="F13" s="7">
        <v>150</v>
      </c>
      <c r="G13" s="7">
        <v>150</v>
      </c>
      <c r="H13" s="7">
        <v>150</v>
      </c>
      <c r="I13" s="7">
        <v>150</v>
      </c>
      <c r="J13" s="7">
        <v>150</v>
      </c>
      <c r="K13" s="7">
        <v>150</v>
      </c>
      <c r="L13" s="7">
        <v>150</v>
      </c>
      <c r="M13" s="7">
        <v>150</v>
      </c>
      <c r="N13" s="7">
        <v>150</v>
      </c>
      <c r="O13" s="7">
        <v>150</v>
      </c>
      <c r="P13" s="7">
        <v>150</v>
      </c>
      <c r="Q13" s="9">
        <f t="shared" si="1"/>
        <v>1800</v>
      </c>
    </row>
    <row r="14" spans="1:21" x14ac:dyDescent="0.3">
      <c r="A14" s="17" t="s">
        <v>36</v>
      </c>
      <c r="B14" s="17"/>
      <c r="C14" s="17"/>
      <c r="D14" s="17"/>
      <c r="E14" s="7">
        <v>100</v>
      </c>
      <c r="F14" s="7">
        <v>100</v>
      </c>
      <c r="G14" s="7">
        <v>100</v>
      </c>
      <c r="H14" s="7">
        <v>100</v>
      </c>
      <c r="I14" s="7">
        <v>100</v>
      </c>
      <c r="J14" s="7">
        <v>100</v>
      </c>
      <c r="K14" s="7">
        <v>100</v>
      </c>
      <c r="L14" s="7">
        <v>100</v>
      </c>
      <c r="M14" s="7">
        <v>100</v>
      </c>
      <c r="N14" s="7">
        <v>100</v>
      </c>
      <c r="O14" s="7">
        <v>100</v>
      </c>
      <c r="P14" s="7">
        <v>100</v>
      </c>
      <c r="Q14" s="9">
        <f t="shared" si="1"/>
        <v>1200</v>
      </c>
    </row>
    <row r="15" spans="1:21" x14ac:dyDescent="0.3">
      <c r="A15" s="17" t="s">
        <v>37</v>
      </c>
      <c r="B15" s="17"/>
      <c r="C15" s="17"/>
      <c r="D15" s="17"/>
      <c r="E15" s="7">
        <v>250</v>
      </c>
      <c r="F15" s="7">
        <v>250</v>
      </c>
      <c r="G15" s="7">
        <v>250</v>
      </c>
      <c r="H15" s="7">
        <v>250</v>
      </c>
      <c r="I15" s="7">
        <v>250</v>
      </c>
      <c r="J15" s="7">
        <v>250</v>
      </c>
      <c r="K15" s="7">
        <v>250</v>
      </c>
      <c r="L15" s="7">
        <v>250</v>
      </c>
      <c r="M15" s="7">
        <v>250</v>
      </c>
      <c r="N15" s="7">
        <v>250</v>
      </c>
      <c r="O15" s="7">
        <v>250</v>
      </c>
      <c r="P15" s="7">
        <v>250</v>
      </c>
      <c r="Q15" s="9">
        <f t="shared" si="1"/>
        <v>3000</v>
      </c>
    </row>
    <row r="16" spans="1:21" x14ac:dyDescent="0.3">
      <c r="A16" s="17" t="s">
        <v>38</v>
      </c>
      <c r="B16" s="17"/>
      <c r="C16" s="17"/>
      <c r="D16" s="17"/>
      <c r="E16" s="7">
        <v>200</v>
      </c>
      <c r="F16" s="7">
        <v>200</v>
      </c>
      <c r="G16" s="7">
        <v>200</v>
      </c>
      <c r="H16" s="7">
        <v>200</v>
      </c>
      <c r="I16" s="7">
        <v>200</v>
      </c>
      <c r="J16" s="7">
        <v>200</v>
      </c>
      <c r="K16" s="7">
        <v>200</v>
      </c>
      <c r="L16" s="7">
        <v>200</v>
      </c>
      <c r="M16" s="7">
        <v>200</v>
      </c>
      <c r="N16" s="7">
        <v>200</v>
      </c>
      <c r="O16" s="7">
        <v>200</v>
      </c>
      <c r="P16" s="7">
        <v>200</v>
      </c>
      <c r="Q16" s="9">
        <f t="shared" si="1"/>
        <v>2400</v>
      </c>
    </row>
    <row r="17" spans="1:17" x14ac:dyDescent="0.3">
      <c r="A17" s="17" t="s">
        <v>39</v>
      </c>
      <c r="B17" s="17"/>
      <c r="C17" s="17"/>
      <c r="D17" s="17"/>
      <c r="E17" s="7">
        <v>250</v>
      </c>
      <c r="F17" s="7">
        <v>250</v>
      </c>
      <c r="G17" s="7">
        <v>250</v>
      </c>
      <c r="H17" s="7">
        <v>250</v>
      </c>
      <c r="I17" s="7">
        <v>250</v>
      </c>
      <c r="J17" s="7">
        <v>250</v>
      </c>
      <c r="K17" s="7">
        <v>250</v>
      </c>
      <c r="L17" s="7">
        <v>250</v>
      </c>
      <c r="M17" s="7">
        <v>250</v>
      </c>
      <c r="N17" s="7">
        <v>250</v>
      </c>
      <c r="O17" s="7">
        <v>250</v>
      </c>
      <c r="P17" s="7">
        <v>250</v>
      </c>
      <c r="Q17" s="9">
        <f t="shared" si="1"/>
        <v>3000</v>
      </c>
    </row>
    <row r="18" spans="1:17" x14ac:dyDescent="0.3">
      <c r="A18" s="17" t="s">
        <v>42</v>
      </c>
      <c r="B18" s="17"/>
      <c r="C18" s="17"/>
      <c r="D18" s="17"/>
      <c r="E18" s="7">
        <v>250</v>
      </c>
      <c r="F18" s="7">
        <v>250</v>
      </c>
      <c r="G18" s="7">
        <v>250</v>
      </c>
      <c r="H18" s="7">
        <v>250</v>
      </c>
      <c r="I18" s="7">
        <v>250</v>
      </c>
      <c r="J18" s="7">
        <v>250</v>
      </c>
      <c r="K18" s="7">
        <v>250</v>
      </c>
      <c r="L18" s="7">
        <v>250</v>
      </c>
      <c r="M18" s="7">
        <v>250</v>
      </c>
      <c r="N18" s="7">
        <v>250</v>
      </c>
      <c r="O18" s="7">
        <v>250</v>
      </c>
      <c r="P18" s="7">
        <v>250</v>
      </c>
      <c r="Q18" s="9">
        <f t="shared" si="1"/>
        <v>3000</v>
      </c>
    </row>
    <row r="19" spans="1:17" x14ac:dyDescent="0.3">
      <c r="A19" s="17" t="s">
        <v>40</v>
      </c>
      <c r="B19" s="17"/>
      <c r="C19" s="17"/>
      <c r="D19" s="17"/>
      <c r="E19" s="7">
        <v>100</v>
      </c>
      <c r="F19" s="7">
        <v>100</v>
      </c>
      <c r="G19" s="7">
        <v>100</v>
      </c>
      <c r="H19" s="7">
        <v>100</v>
      </c>
      <c r="I19" s="7">
        <v>100</v>
      </c>
      <c r="J19" s="7">
        <v>100</v>
      </c>
      <c r="K19" s="7">
        <v>100</v>
      </c>
      <c r="L19" s="7">
        <v>100</v>
      </c>
      <c r="M19" s="7">
        <v>100</v>
      </c>
      <c r="N19" s="7">
        <v>100</v>
      </c>
      <c r="O19" s="7">
        <v>100</v>
      </c>
      <c r="P19" s="7">
        <v>100</v>
      </c>
      <c r="Q19" s="9">
        <f t="shared" si="1"/>
        <v>1200</v>
      </c>
    </row>
    <row r="20" spans="1:17" x14ac:dyDescent="0.3">
      <c r="A20" s="25" t="s">
        <v>41</v>
      </c>
      <c r="B20" s="25"/>
      <c r="C20" s="25"/>
      <c r="D20" s="25"/>
      <c r="E20" s="8">
        <f>SUM(E10:E19)</f>
        <v>2350</v>
      </c>
      <c r="F20" s="8">
        <f t="shared" ref="F20:P20" si="2">SUM(F10:F19)</f>
        <v>2350</v>
      </c>
      <c r="G20" s="8">
        <f t="shared" si="2"/>
        <v>2350</v>
      </c>
      <c r="H20" s="8">
        <f t="shared" si="2"/>
        <v>2350</v>
      </c>
      <c r="I20" s="8">
        <f t="shared" si="2"/>
        <v>2350</v>
      </c>
      <c r="J20" s="8">
        <f t="shared" si="2"/>
        <v>2350</v>
      </c>
      <c r="K20" s="8">
        <f t="shared" si="2"/>
        <v>2350</v>
      </c>
      <c r="L20" s="8">
        <f t="shared" si="2"/>
        <v>2350</v>
      </c>
      <c r="M20" s="8">
        <f t="shared" si="2"/>
        <v>2350</v>
      </c>
      <c r="N20" s="8">
        <f t="shared" si="2"/>
        <v>2350</v>
      </c>
      <c r="O20" s="8">
        <f t="shared" si="2"/>
        <v>2350</v>
      </c>
      <c r="P20" s="8">
        <f t="shared" si="2"/>
        <v>2350</v>
      </c>
      <c r="Q20" s="8">
        <f>SUM(E20:P20)</f>
        <v>28200</v>
      </c>
    </row>
    <row r="21" spans="1:17" x14ac:dyDescent="0.3">
      <c r="A21" s="17"/>
      <c r="B21" s="17"/>
      <c r="C21" s="17"/>
      <c r="D21" s="1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A22" s="18" t="s">
        <v>44</v>
      </c>
      <c r="B22" s="18"/>
      <c r="C22" s="18"/>
      <c r="D22" s="18"/>
      <c r="E22" s="9">
        <f>E7-E20</f>
        <v>540</v>
      </c>
      <c r="F22" s="9">
        <f t="shared" ref="F22:P22" si="3">F7-F20</f>
        <v>710</v>
      </c>
      <c r="G22" s="9">
        <f t="shared" si="3"/>
        <v>910</v>
      </c>
      <c r="H22" s="9">
        <f t="shared" si="3"/>
        <v>1690</v>
      </c>
      <c r="I22" s="9">
        <f t="shared" si="3"/>
        <v>1870</v>
      </c>
      <c r="J22" s="9">
        <f t="shared" si="3"/>
        <v>3050</v>
      </c>
      <c r="K22" s="9">
        <f t="shared" si="3"/>
        <v>2360</v>
      </c>
      <c r="L22" s="9">
        <f t="shared" si="3"/>
        <v>2190</v>
      </c>
      <c r="M22" s="9">
        <f t="shared" si="3"/>
        <v>2160</v>
      </c>
      <c r="N22" s="9">
        <f t="shared" si="3"/>
        <v>1210</v>
      </c>
      <c r="O22" s="9">
        <f t="shared" si="3"/>
        <v>-120</v>
      </c>
      <c r="P22" s="9">
        <f t="shared" si="3"/>
        <v>-150</v>
      </c>
      <c r="Q22" s="9">
        <f>SUM(E22:P22)</f>
        <v>16420</v>
      </c>
    </row>
    <row r="23" spans="1:17" x14ac:dyDescent="0.3">
      <c r="A23" s="17" t="s">
        <v>43</v>
      </c>
      <c r="B23" s="17"/>
      <c r="C23" s="17"/>
      <c r="D23" s="17"/>
      <c r="E23" s="3">
        <f>IF(E22&lt;=0,0,E22*11%)</f>
        <v>59.4</v>
      </c>
      <c r="F23" s="3">
        <f t="shared" ref="F23:P23" si="4">IF(F22&lt;=0,0,F22*11%)</f>
        <v>78.099999999999994</v>
      </c>
      <c r="G23" s="3">
        <f t="shared" si="4"/>
        <v>100.1</v>
      </c>
      <c r="H23" s="3">
        <f t="shared" si="4"/>
        <v>185.9</v>
      </c>
      <c r="I23" s="3">
        <f t="shared" si="4"/>
        <v>205.7</v>
      </c>
      <c r="J23" s="3">
        <f t="shared" si="4"/>
        <v>335.5</v>
      </c>
      <c r="K23" s="3">
        <f t="shared" si="4"/>
        <v>259.60000000000002</v>
      </c>
      <c r="L23" s="3">
        <f t="shared" si="4"/>
        <v>240.9</v>
      </c>
      <c r="M23" s="3">
        <f t="shared" si="4"/>
        <v>237.6</v>
      </c>
      <c r="N23" s="3">
        <f t="shared" si="4"/>
        <v>133.1</v>
      </c>
      <c r="O23" s="3">
        <f t="shared" si="4"/>
        <v>0</v>
      </c>
      <c r="P23" s="3">
        <f t="shared" si="4"/>
        <v>0</v>
      </c>
      <c r="Q23" s="3"/>
    </row>
    <row r="24" spans="1:17" x14ac:dyDescent="0.3">
      <c r="A24" s="19" t="s">
        <v>45</v>
      </c>
      <c r="B24" s="20"/>
      <c r="C24" s="20"/>
      <c r="D24" s="20"/>
      <c r="E24" s="10">
        <f>E22-E23</f>
        <v>480.6</v>
      </c>
      <c r="F24" s="10">
        <f t="shared" ref="F24:P24" si="5">F22-F23</f>
        <v>631.9</v>
      </c>
      <c r="G24" s="10">
        <f t="shared" si="5"/>
        <v>809.9</v>
      </c>
      <c r="H24" s="10">
        <f t="shared" si="5"/>
        <v>1504.1</v>
      </c>
      <c r="I24" s="10">
        <f t="shared" si="5"/>
        <v>1664.3</v>
      </c>
      <c r="J24" s="10">
        <f t="shared" si="5"/>
        <v>2714.5</v>
      </c>
      <c r="K24" s="10">
        <f t="shared" si="5"/>
        <v>2100.4</v>
      </c>
      <c r="L24" s="10">
        <f t="shared" si="5"/>
        <v>1949.1</v>
      </c>
      <c r="M24" s="10">
        <f t="shared" si="5"/>
        <v>1922.4</v>
      </c>
      <c r="N24" s="10">
        <f t="shared" si="5"/>
        <v>1076.9000000000001</v>
      </c>
      <c r="O24" s="10">
        <f t="shared" si="5"/>
        <v>-120</v>
      </c>
      <c r="P24" s="10">
        <f t="shared" si="5"/>
        <v>-150</v>
      </c>
      <c r="Q24" s="10">
        <f>SUM(E24:P24)</f>
        <v>14584.1</v>
      </c>
    </row>
  </sheetData>
  <mergeCells count="23">
    <mergeCell ref="A7:D7"/>
    <mergeCell ref="A1:D2"/>
    <mergeCell ref="A3:D3"/>
    <mergeCell ref="A4:D4"/>
    <mergeCell ref="A5:D5"/>
    <mergeCell ref="A6:D6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0:D20"/>
    <mergeCell ref="A21:D21"/>
    <mergeCell ref="A22:D22"/>
    <mergeCell ref="A23:D23"/>
    <mergeCell ref="A24:D24"/>
  </mergeCells>
  <conditionalFormatting sqref="E22:P22">
    <cfRule type="cellIs" dxfId="2" priority="5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40A3A-EEB1-4D91-984C-ADCF0A39BCA3}">
  <dimension ref="A1:U24"/>
  <sheetViews>
    <sheetView workbookViewId="0">
      <selection activeCell="S18" sqref="S18"/>
    </sheetView>
  </sheetViews>
  <sheetFormatPr defaultRowHeight="14.4" x14ac:dyDescent="0.3"/>
  <cols>
    <col min="1" max="4" width="8.88671875" style="1"/>
    <col min="5" max="7" width="10.21875" style="1" bestFit="1" customWidth="1"/>
    <col min="8" max="8" width="11.6640625" style="1" customWidth="1"/>
    <col min="9" max="15" width="10.21875" style="1" bestFit="1" customWidth="1"/>
    <col min="16" max="16" width="10.77734375" style="1" bestFit="1" customWidth="1"/>
    <col min="17" max="17" width="11.21875" style="1" bestFit="1" customWidth="1"/>
    <col min="18" max="19" width="8.88671875" style="1"/>
    <col min="20" max="20" width="13.33203125" style="1" bestFit="1" customWidth="1"/>
    <col min="21" max="16384" width="8.88671875" style="1"/>
  </cols>
  <sheetData>
    <row r="1" spans="1:21" x14ac:dyDescent="0.3">
      <c r="A1" s="22" t="s">
        <v>10</v>
      </c>
      <c r="B1" s="22"/>
      <c r="C1" s="22"/>
      <c r="D1" s="2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1" x14ac:dyDescent="0.3">
      <c r="A2" s="22"/>
      <c r="B2" s="22"/>
      <c r="C2" s="22"/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" x14ac:dyDescent="0.3">
      <c r="A3" s="21" t="s">
        <v>71</v>
      </c>
      <c r="B3" s="21"/>
      <c r="C3" s="21"/>
      <c r="D3" s="21"/>
      <c r="E3" s="4" t="s">
        <v>13</v>
      </c>
      <c r="F3" s="4" t="s">
        <v>12</v>
      </c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49</v>
      </c>
    </row>
    <row r="4" spans="1:21" x14ac:dyDescent="0.3">
      <c r="A4" s="17" t="s">
        <v>24</v>
      </c>
      <c r="B4" s="17"/>
      <c r="C4" s="17"/>
      <c r="D4" s="17"/>
      <c r="E4" s="3">
        <v>15</v>
      </c>
      <c r="F4" s="3">
        <v>17</v>
      </c>
      <c r="G4" s="3">
        <v>16</v>
      </c>
      <c r="H4" s="3">
        <v>22</v>
      </c>
      <c r="I4" s="3">
        <v>23</v>
      </c>
      <c r="J4" s="3">
        <v>26</v>
      </c>
      <c r="K4" s="3">
        <v>28</v>
      </c>
      <c r="L4" s="3">
        <v>22</v>
      </c>
      <c r="M4" s="3">
        <v>18</v>
      </c>
      <c r="N4" s="3">
        <v>18</v>
      </c>
      <c r="O4" s="3">
        <v>10</v>
      </c>
      <c r="P4" s="3">
        <v>12</v>
      </c>
      <c r="Q4" s="3"/>
    </row>
    <row r="5" spans="1:21" x14ac:dyDescent="0.3">
      <c r="A5" s="17" t="s">
        <v>25</v>
      </c>
      <c r="B5" s="17"/>
      <c r="C5" s="17"/>
      <c r="D5" s="17"/>
      <c r="E5" s="3">
        <v>14</v>
      </c>
      <c r="F5" s="3">
        <v>16</v>
      </c>
      <c r="G5" s="3">
        <v>19</v>
      </c>
      <c r="H5" s="3">
        <v>17</v>
      </c>
      <c r="I5" s="3">
        <v>20</v>
      </c>
      <c r="J5" s="3">
        <v>25</v>
      </c>
      <c r="K5" s="3">
        <v>27</v>
      </c>
      <c r="L5" s="3">
        <v>18</v>
      </c>
      <c r="M5" s="3">
        <v>19</v>
      </c>
      <c r="N5" s="3">
        <v>16</v>
      </c>
      <c r="O5" s="3">
        <v>11</v>
      </c>
      <c r="P5" s="3">
        <v>8</v>
      </c>
      <c r="Q5" s="3"/>
    </row>
    <row r="6" spans="1:21" x14ac:dyDescent="0.3">
      <c r="A6" s="17" t="s">
        <v>26</v>
      </c>
      <c r="B6" s="17"/>
      <c r="C6" s="17"/>
      <c r="D6" s="17"/>
      <c r="E6" s="3">
        <v>12</v>
      </c>
      <c r="F6" s="3">
        <v>12</v>
      </c>
      <c r="G6" s="3">
        <v>15</v>
      </c>
      <c r="H6" s="3">
        <v>14</v>
      </c>
      <c r="I6" s="3">
        <v>20</v>
      </c>
      <c r="J6" s="3">
        <v>27</v>
      </c>
      <c r="K6" s="3">
        <v>25</v>
      </c>
      <c r="L6" s="3">
        <v>20</v>
      </c>
      <c r="M6" s="3">
        <v>15</v>
      </c>
      <c r="N6" s="3">
        <v>12</v>
      </c>
      <c r="O6" s="3">
        <v>9</v>
      </c>
      <c r="P6" s="3">
        <v>8</v>
      </c>
      <c r="Q6" s="3"/>
      <c r="U6" s="1" t="s">
        <v>28</v>
      </c>
    </row>
    <row r="7" spans="1:21" x14ac:dyDescent="0.3">
      <c r="A7" s="23" t="s">
        <v>31</v>
      </c>
      <c r="B7" s="23"/>
      <c r="C7" s="23"/>
      <c r="D7" s="23"/>
      <c r="E7" s="5">
        <f>E4*$U$7+E5*$U$8+E6*$U$9</f>
        <v>3170</v>
      </c>
      <c r="F7" s="5">
        <f t="shared" ref="F7:P7" si="0">F4*$U$7+F5*$U$8+F6*$U$9</f>
        <v>3490</v>
      </c>
      <c r="G7" s="5">
        <f t="shared" si="0"/>
        <v>3820</v>
      </c>
      <c r="H7" s="5">
        <f t="shared" si="0"/>
        <v>4150</v>
      </c>
      <c r="I7" s="5">
        <f t="shared" si="0"/>
        <v>4870</v>
      </c>
      <c r="J7" s="5">
        <f t="shared" si="0"/>
        <v>5980</v>
      </c>
      <c r="K7" s="5">
        <f t="shared" si="0"/>
        <v>6160</v>
      </c>
      <c r="L7" s="5">
        <f t="shared" si="0"/>
        <v>4640</v>
      </c>
      <c r="M7" s="5">
        <f t="shared" si="0"/>
        <v>4000</v>
      </c>
      <c r="N7" s="5">
        <f t="shared" si="0"/>
        <v>3580</v>
      </c>
      <c r="O7" s="5">
        <f t="shared" si="0"/>
        <v>2300</v>
      </c>
      <c r="P7" s="5">
        <f t="shared" si="0"/>
        <v>2200</v>
      </c>
      <c r="Q7" s="5">
        <f>SUM(E7:P7)</f>
        <v>48360</v>
      </c>
      <c r="T7" s="1" t="s">
        <v>27</v>
      </c>
      <c r="U7" s="2">
        <v>90</v>
      </c>
    </row>
    <row r="8" spans="1:21" x14ac:dyDescent="0.3">
      <c r="A8" s="17"/>
      <c r="B8" s="17"/>
      <c r="C8" s="17"/>
      <c r="D8" s="1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T8" s="1" t="s">
        <v>29</v>
      </c>
      <c r="U8" s="2">
        <v>70</v>
      </c>
    </row>
    <row r="9" spans="1:21" x14ac:dyDescent="0.3">
      <c r="A9" s="24" t="s">
        <v>32</v>
      </c>
      <c r="B9" s="24"/>
      <c r="C9" s="24"/>
      <c r="D9" s="2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T9" s="1" t="s">
        <v>30</v>
      </c>
      <c r="U9" s="2">
        <v>70</v>
      </c>
    </row>
    <row r="10" spans="1:21" x14ac:dyDescent="0.3">
      <c r="A10" s="17" t="s">
        <v>33</v>
      </c>
      <c r="B10" s="17"/>
      <c r="C10" s="17"/>
      <c r="D10" s="17"/>
      <c r="E10" s="7">
        <v>350</v>
      </c>
      <c r="F10" s="7">
        <v>350</v>
      </c>
      <c r="G10" s="7">
        <v>350</v>
      </c>
      <c r="H10" s="7">
        <v>350</v>
      </c>
      <c r="I10" s="7">
        <v>350</v>
      </c>
      <c r="J10" s="7">
        <v>350</v>
      </c>
      <c r="K10" s="7">
        <v>350</v>
      </c>
      <c r="L10" s="7">
        <v>350</v>
      </c>
      <c r="M10" s="7">
        <v>350</v>
      </c>
      <c r="N10" s="7">
        <v>350</v>
      </c>
      <c r="O10" s="7">
        <v>350</v>
      </c>
      <c r="P10" s="7">
        <v>350</v>
      </c>
      <c r="Q10" s="9">
        <f>SUM(E10:P10)</f>
        <v>4200</v>
      </c>
    </row>
    <row r="11" spans="1:21" x14ac:dyDescent="0.3">
      <c r="A11" s="17" t="s">
        <v>3</v>
      </c>
      <c r="B11" s="17"/>
      <c r="C11" s="17"/>
      <c r="D11" s="17"/>
      <c r="E11" s="7">
        <v>400</v>
      </c>
      <c r="F11" s="7">
        <v>400</v>
      </c>
      <c r="G11" s="7">
        <v>400</v>
      </c>
      <c r="H11" s="7">
        <v>400</v>
      </c>
      <c r="I11" s="7">
        <v>400</v>
      </c>
      <c r="J11" s="7">
        <v>400</v>
      </c>
      <c r="K11" s="7">
        <v>400</v>
      </c>
      <c r="L11" s="7">
        <v>400</v>
      </c>
      <c r="M11" s="7">
        <v>400</v>
      </c>
      <c r="N11" s="7">
        <v>400</v>
      </c>
      <c r="O11" s="7">
        <v>400</v>
      </c>
      <c r="P11" s="7">
        <v>400</v>
      </c>
      <c r="Q11" s="9">
        <f t="shared" ref="Q11:Q19" si="1">SUM(E11:P11)</f>
        <v>4800</v>
      </c>
    </row>
    <row r="12" spans="1:21" x14ac:dyDescent="0.3">
      <c r="A12" s="17" t="s">
        <v>34</v>
      </c>
      <c r="B12" s="17"/>
      <c r="C12" s="17"/>
      <c r="D12" s="17"/>
      <c r="E12" s="7">
        <v>300</v>
      </c>
      <c r="F12" s="7">
        <v>300</v>
      </c>
      <c r="G12" s="7">
        <v>300</v>
      </c>
      <c r="H12" s="7">
        <v>300</v>
      </c>
      <c r="I12" s="7">
        <v>300</v>
      </c>
      <c r="J12" s="7">
        <v>300</v>
      </c>
      <c r="K12" s="7">
        <v>300</v>
      </c>
      <c r="L12" s="7">
        <v>300</v>
      </c>
      <c r="M12" s="7">
        <v>300</v>
      </c>
      <c r="N12" s="7">
        <v>300</v>
      </c>
      <c r="O12" s="7">
        <v>300</v>
      </c>
      <c r="P12" s="7">
        <v>300</v>
      </c>
      <c r="Q12" s="9">
        <f t="shared" si="1"/>
        <v>3600</v>
      </c>
    </row>
    <row r="13" spans="1:21" x14ac:dyDescent="0.3">
      <c r="A13" s="17" t="s">
        <v>35</v>
      </c>
      <c r="B13" s="17"/>
      <c r="C13" s="17"/>
      <c r="D13" s="17"/>
      <c r="E13" s="7">
        <v>150</v>
      </c>
      <c r="F13" s="7">
        <v>150</v>
      </c>
      <c r="G13" s="7">
        <v>150</v>
      </c>
      <c r="H13" s="7">
        <v>150</v>
      </c>
      <c r="I13" s="7">
        <v>150</v>
      </c>
      <c r="J13" s="7">
        <v>150</v>
      </c>
      <c r="K13" s="7">
        <v>150</v>
      </c>
      <c r="L13" s="7">
        <v>150</v>
      </c>
      <c r="M13" s="7">
        <v>150</v>
      </c>
      <c r="N13" s="7">
        <v>150</v>
      </c>
      <c r="O13" s="7">
        <v>150</v>
      </c>
      <c r="P13" s="7">
        <v>150</v>
      </c>
      <c r="Q13" s="9">
        <f t="shared" si="1"/>
        <v>1800</v>
      </c>
    </row>
    <row r="14" spans="1:21" x14ac:dyDescent="0.3">
      <c r="A14" s="17" t="s">
        <v>36</v>
      </c>
      <c r="B14" s="17"/>
      <c r="C14" s="17"/>
      <c r="D14" s="17"/>
      <c r="E14" s="7">
        <v>100</v>
      </c>
      <c r="F14" s="7">
        <v>100</v>
      </c>
      <c r="G14" s="7">
        <v>100</v>
      </c>
      <c r="H14" s="7">
        <v>100</v>
      </c>
      <c r="I14" s="7">
        <v>100</v>
      </c>
      <c r="J14" s="7">
        <v>100</v>
      </c>
      <c r="K14" s="7">
        <v>100</v>
      </c>
      <c r="L14" s="7">
        <v>100</v>
      </c>
      <c r="M14" s="7">
        <v>100</v>
      </c>
      <c r="N14" s="7">
        <v>100</v>
      </c>
      <c r="O14" s="7">
        <v>100</v>
      </c>
      <c r="P14" s="7">
        <v>100</v>
      </c>
      <c r="Q14" s="9">
        <f t="shared" si="1"/>
        <v>1200</v>
      </c>
    </row>
    <row r="15" spans="1:21" x14ac:dyDescent="0.3">
      <c r="A15" s="17" t="s">
        <v>37</v>
      </c>
      <c r="B15" s="17"/>
      <c r="C15" s="17"/>
      <c r="D15" s="17"/>
      <c r="E15" s="7">
        <v>250</v>
      </c>
      <c r="F15" s="7">
        <v>250</v>
      </c>
      <c r="G15" s="7">
        <v>250</v>
      </c>
      <c r="H15" s="7">
        <v>250</v>
      </c>
      <c r="I15" s="7">
        <v>250</v>
      </c>
      <c r="J15" s="7">
        <v>250</v>
      </c>
      <c r="K15" s="7">
        <v>250</v>
      </c>
      <c r="L15" s="7">
        <v>250</v>
      </c>
      <c r="M15" s="7">
        <v>250</v>
      </c>
      <c r="N15" s="7">
        <v>250</v>
      </c>
      <c r="O15" s="7">
        <v>250</v>
      </c>
      <c r="P15" s="7">
        <v>250</v>
      </c>
      <c r="Q15" s="9">
        <f t="shared" si="1"/>
        <v>3000</v>
      </c>
    </row>
    <row r="16" spans="1:21" x14ac:dyDescent="0.3">
      <c r="A16" s="17" t="s">
        <v>38</v>
      </c>
      <c r="B16" s="17"/>
      <c r="C16" s="17"/>
      <c r="D16" s="17"/>
      <c r="E16" s="7">
        <v>200</v>
      </c>
      <c r="F16" s="7">
        <v>200</v>
      </c>
      <c r="G16" s="7">
        <v>200</v>
      </c>
      <c r="H16" s="7">
        <v>200</v>
      </c>
      <c r="I16" s="7">
        <v>200</v>
      </c>
      <c r="J16" s="7">
        <v>200</v>
      </c>
      <c r="K16" s="7">
        <v>200</v>
      </c>
      <c r="L16" s="7">
        <v>200</v>
      </c>
      <c r="M16" s="7">
        <v>200</v>
      </c>
      <c r="N16" s="7">
        <v>200</v>
      </c>
      <c r="O16" s="7">
        <v>200</v>
      </c>
      <c r="P16" s="7">
        <v>200</v>
      </c>
      <c r="Q16" s="9">
        <f t="shared" si="1"/>
        <v>2400</v>
      </c>
    </row>
    <row r="17" spans="1:17" x14ac:dyDescent="0.3">
      <c r="A17" s="17" t="s">
        <v>39</v>
      </c>
      <c r="B17" s="17"/>
      <c r="C17" s="17"/>
      <c r="D17" s="17"/>
      <c r="E17" s="7">
        <v>250</v>
      </c>
      <c r="F17" s="7">
        <v>250</v>
      </c>
      <c r="G17" s="7">
        <v>250</v>
      </c>
      <c r="H17" s="7">
        <v>250</v>
      </c>
      <c r="I17" s="7">
        <v>250</v>
      </c>
      <c r="J17" s="7">
        <v>250</v>
      </c>
      <c r="K17" s="7">
        <v>250</v>
      </c>
      <c r="L17" s="7">
        <v>250</v>
      </c>
      <c r="M17" s="7">
        <v>250</v>
      </c>
      <c r="N17" s="7">
        <v>250</v>
      </c>
      <c r="O17" s="7">
        <v>250</v>
      </c>
      <c r="P17" s="7">
        <v>250</v>
      </c>
      <c r="Q17" s="9">
        <f t="shared" si="1"/>
        <v>3000</v>
      </c>
    </row>
    <row r="18" spans="1:17" x14ac:dyDescent="0.3">
      <c r="A18" s="17" t="s">
        <v>42</v>
      </c>
      <c r="B18" s="17"/>
      <c r="C18" s="17"/>
      <c r="D18" s="17"/>
      <c r="E18" s="7">
        <v>250</v>
      </c>
      <c r="F18" s="7">
        <v>250</v>
      </c>
      <c r="G18" s="7">
        <v>250</v>
      </c>
      <c r="H18" s="7">
        <v>250</v>
      </c>
      <c r="I18" s="7">
        <v>250</v>
      </c>
      <c r="J18" s="7">
        <v>250</v>
      </c>
      <c r="K18" s="7">
        <v>250</v>
      </c>
      <c r="L18" s="7">
        <v>250</v>
      </c>
      <c r="M18" s="7">
        <v>250</v>
      </c>
      <c r="N18" s="7">
        <v>250</v>
      </c>
      <c r="O18" s="7">
        <v>250</v>
      </c>
      <c r="P18" s="7">
        <v>250</v>
      </c>
      <c r="Q18" s="9">
        <f t="shared" si="1"/>
        <v>3000</v>
      </c>
    </row>
    <row r="19" spans="1:17" x14ac:dyDescent="0.3">
      <c r="A19" s="17" t="s">
        <v>40</v>
      </c>
      <c r="B19" s="17"/>
      <c r="C19" s="17"/>
      <c r="D19" s="17"/>
      <c r="E19" s="7">
        <v>100</v>
      </c>
      <c r="F19" s="7">
        <v>100</v>
      </c>
      <c r="G19" s="7">
        <v>100</v>
      </c>
      <c r="H19" s="7">
        <v>100</v>
      </c>
      <c r="I19" s="7">
        <v>100</v>
      </c>
      <c r="J19" s="7">
        <v>100</v>
      </c>
      <c r="K19" s="7">
        <v>100</v>
      </c>
      <c r="L19" s="7">
        <v>100</v>
      </c>
      <c r="M19" s="7">
        <v>100</v>
      </c>
      <c r="N19" s="7">
        <v>100</v>
      </c>
      <c r="O19" s="7">
        <v>100</v>
      </c>
      <c r="P19" s="7">
        <v>100</v>
      </c>
      <c r="Q19" s="9">
        <f t="shared" si="1"/>
        <v>1200</v>
      </c>
    </row>
    <row r="20" spans="1:17" x14ac:dyDescent="0.3">
      <c r="A20" s="25" t="s">
        <v>41</v>
      </c>
      <c r="B20" s="25"/>
      <c r="C20" s="25"/>
      <c r="D20" s="25"/>
      <c r="E20" s="8">
        <f>SUM(E10:E19)</f>
        <v>2350</v>
      </c>
      <c r="F20" s="8">
        <f t="shared" ref="F20:P20" si="2">SUM(F10:F19)</f>
        <v>2350</v>
      </c>
      <c r="G20" s="8">
        <f t="shared" si="2"/>
        <v>2350</v>
      </c>
      <c r="H20" s="8">
        <f t="shared" si="2"/>
        <v>2350</v>
      </c>
      <c r="I20" s="8">
        <f t="shared" si="2"/>
        <v>2350</v>
      </c>
      <c r="J20" s="8">
        <f t="shared" si="2"/>
        <v>2350</v>
      </c>
      <c r="K20" s="8">
        <f t="shared" si="2"/>
        <v>2350</v>
      </c>
      <c r="L20" s="8">
        <f t="shared" si="2"/>
        <v>2350</v>
      </c>
      <c r="M20" s="8">
        <f t="shared" si="2"/>
        <v>2350</v>
      </c>
      <c r="N20" s="8">
        <f t="shared" si="2"/>
        <v>2350</v>
      </c>
      <c r="O20" s="8">
        <f t="shared" si="2"/>
        <v>2350</v>
      </c>
      <c r="P20" s="8">
        <f t="shared" si="2"/>
        <v>2350</v>
      </c>
      <c r="Q20" s="8">
        <f>SUM(E20:P20)</f>
        <v>28200</v>
      </c>
    </row>
    <row r="21" spans="1:17" x14ac:dyDescent="0.3">
      <c r="A21" s="17"/>
      <c r="B21" s="17"/>
      <c r="C21" s="17"/>
      <c r="D21" s="1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A22" s="18" t="s">
        <v>44</v>
      </c>
      <c r="B22" s="18"/>
      <c r="C22" s="18"/>
      <c r="D22" s="18"/>
      <c r="E22" s="9">
        <f>E7-E20</f>
        <v>820</v>
      </c>
      <c r="F22" s="9">
        <f t="shared" ref="F22:P22" si="3">F7-F20</f>
        <v>1140</v>
      </c>
      <c r="G22" s="9">
        <f t="shared" si="3"/>
        <v>1470</v>
      </c>
      <c r="H22" s="9">
        <f t="shared" si="3"/>
        <v>1800</v>
      </c>
      <c r="I22" s="9">
        <f t="shared" si="3"/>
        <v>2520</v>
      </c>
      <c r="J22" s="9">
        <f t="shared" si="3"/>
        <v>3630</v>
      </c>
      <c r="K22" s="9">
        <f t="shared" si="3"/>
        <v>3810</v>
      </c>
      <c r="L22" s="9">
        <f t="shared" si="3"/>
        <v>2290</v>
      </c>
      <c r="M22" s="9">
        <f t="shared" si="3"/>
        <v>1650</v>
      </c>
      <c r="N22" s="9">
        <f t="shared" si="3"/>
        <v>1230</v>
      </c>
      <c r="O22" s="9">
        <f t="shared" si="3"/>
        <v>-50</v>
      </c>
      <c r="P22" s="9">
        <f t="shared" si="3"/>
        <v>-150</v>
      </c>
      <c r="Q22" s="9">
        <f>SUM(E22:P22)</f>
        <v>20160</v>
      </c>
    </row>
    <row r="23" spans="1:17" x14ac:dyDescent="0.3">
      <c r="A23" s="17" t="s">
        <v>43</v>
      </c>
      <c r="B23" s="17"/>
      <c r="C23" s="17"/>
      <c r="D23" s="17"/>
      <c r="E23" s="3">
        <f>IF(E22&lt;=0,0,E22*11%)</f>
        <v>90.2</v>
      </c>
      <c r="F23" s="3">
        <f t="shared" ref="F23:P23" si="4">IF(F22&lt;=0,0,F22*11%)</f>
        <v>125.4</v>
      </c>
      <c r="G23" s="3">
        <f t="shared" si="4"/>
        <v>161.69999999999999</v>
      </c>
      <c r="H23" s="3">
        <f t="shared" si="4"/>
        <v>198</v>
      </c>
      <c r="I23" s="3">
        <f t="shared" si="4"/>
        <v>277.2</v>
      </c>
      <c r="J23" s="3">
        <f t="shared" si="4"/>
        <v>399.3</v>
      </c>
      <c r="K23" s="3">
        <f t="shared" si="4"/>
        <v>419.1</v>
      </c>
      <c r="L23" s="3">
        <f t="shared" si="4"/>
        <v>251.9</v>
      </c>
      <c r="M23" s="3">
        <f t="shared" si="4"/>
        <v>181.5</v>
      </c>
      <c r="N23" s="3">
        <f t="shared" si="4"/>
        <v>135.30000000000001</v>
      </c>
      <c r="O23" s="3">
        <f t="shared" si="4"/>
        <v>0</v>
      </c>
      <c r="P23" s="3">
        <f t="shared" si="4"/>
        <v>0</v>
      </c>
      <c r="Q23" s="3"/>
    </row>
    <row r="24" spans="1:17" x14ac:dyDescent="0.3">
      <c r="A24" s="26" t="s">
        <v>45</v>
      </c>
      <c r="B24" s="27"/>
      <c r="C24" s="27"/>
      <c r="D24" s="27"/>
      <c r="E24" s="10">
        <f>E22-E23</f>
        <v>729.8</v>
      </c>
      <c r="F24" s="10">
        <f t="shared" ref="F24:P24" si="5">F22-F23</f>
        <v>1014.6</v>
      </c>
      <c r="G24" s="10">
        <f t="shared" si="5"/>
        <v>1308.3</v>
      </c>
      <c r="H24" s="10">
        <f t="shared" si="5"/>
        <v>1602</v>
      </c>
      <c r="I24" s="10">
        <f t="shared" si="5"/>
        <v>2242.8000000000002</v>
      </c>
      <c r="J24" s="10">
        <f t="shared" si="5"/>
        <v>3230.7</v>
      </c>
      <c r="K24" s="10">
        <f t="shared" si="5"/>
        <v>3390.9</v>
      </c>
      <c r="L24" s="10">
        <f t="shared" si="5"/>
        <v>2038.1</v>
      </c>
      <c r="M24" s="10">
        <f t="shared" si="5"/>
        <v>1468.5</v>
      </c>
      <c r="N24" s="10">
        <f t="shared" si="5"/>
        <v>1094.7</v>
      </c>
      <c r="O24" s="10">
        <f t="shared" si="5"/>
        <v>-50</v>
      </c>
      <c r="P24" s="10">
        <f t="shared" si="5"/>
        <v>-150</v>
      </c>
      <c r="Q24" s="10">
        <f>SUM(E24:P24)</f>
        <v>17920.400000000001</v>
      </c>
    </row>
  </sheetData>
  <mergeCells count="23">
    <mergeCell ref="A7:D7"/>
    <mergeCell ref="A1:D2"/>
    <mergeCell ref="A3:D3"/>
    <mergeCell ref="A4:D4"/>
    <mergeCell ref="A5:D5"/>
    <mergeCell ref="A6:D6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0:D20"/>
    <mergeCell ref="A21:D21"/>
    <mergeCell ref="A22:D22"/>
    <mergeCell ref="A23:D23"/>
    <mergeCell ref="A24:D24"/>
  </mergeCells>
  <conditionalFormatting sqref="E22:P22">
    <cfRule type="cellIs" dxfId="1" priority="2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F92A-8440-478E-8E9B-8000E732EA8C}">
  <dimension ref="A1:U21"/>
  <sheetViews>
    <sheetView workbookViewId="0">
      <selection activeCell="I24" sqref="I24"/>
    </sheetView>
  </sheetViews>
  <sheetFormatPr defaultRowHeight="14.4" x14ac:dyDescent="0.3"/>
  <cols>
    <col min="1" max="4" width="8.88671875" style="1"/>
    <col min="5" max="5" width="10.77734375" style="1" bestFit="1" customWidth="1"/>
    <col min="6" max="7" width="10.21875" style="1" bestFit="1" customWidth="1"/>
    <col min="8" max="8" width="11.6640625" style="1" customWidth="1"/>
    <col min="9" max="15" width="10.21875" style="1" bestFit="1" customWidth="1"/>
    <col min="16" max="16" width="10.77734375" style="1" bestFit="1" customWidth="1"/>
    <col min="17" max="17" width="11.21875" style="1" bestFit="1" customWidth="1"/>
    <col min="18" max="19" width="8.88671875" style="1"/>
    <col min="20" max="20" width="13.33203125" style="1" bestFit="1" customWidth="1"/>
    <col min="21" max="16384" width="8.88671875" style="1"/>
  </cols>
  <sheetData>
    <row r="1" spans="1:21" x14ac:dyDescent="0.3">
      <c r="A1" s="22" t="s">
        <v>10</v>
      </c>
      <c r="B1" s="22"/>
      <c r="C1" s="22"/>
      <c r="D1" s="2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1" x14ac:dyDescent="0.3">
      <c r="A2" s="22"/>
      <c r="B2" s="22"/>
      <c r="C2" s="22"/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" x14ac:dyDescent="0.3">
      <c r="A3" s="21" t="s">
        <v>72</v>
      </c>
      <c r="B3" s="21"/>
      <c r="C3" s="21"/>
      <c r="D3" s="21"/>
      <c r="E3" s="4" t="s">
        <v>13</v>
      </c>
      <c r="F3" s="4" t="s">
        <v>12</v>
      </c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49</v>
      </c>
    </row>
    <row r="4" spans="1:21" x14ac:dyDescent="0.3">
      <c r="A4" s="17" t="s">
        <v>24</v>
      </c>
      <c r="B4" s="17"/>
      <c r="C4" s="17"/>
      <c r="D4" s="17"/>
      <c r="E4" s="3">
        <v>10</v>
      </c>
      <c r="F4" s="3">
        <v>11</v>
      </c>
      <c r="G4" s="3">
        <v>8</v>
      </c>
      <c r="H4" s="3">
        <v>18</v>
      </c>
      <c r="I4" s="3">
        <v>20</v>
      </c>
      <c r="J4" s="3">
        <v>21</v>
      </c>
      <c r="K4" s="3">
        <v>19</v>
      </c>
      <c r="L4" s="3">
        <v>20</v>
      </c>
      <c r="M4" s="3">
        <v>15</v>
      </c>
      <c r="N4" s="3">
        <v>12</v>
      </c>
      <c r="O4" s="3">
        <v>7</v>
      </c>
      <c r="P4" s="3">
        <v>8</v>
      </c>
      <c r="Q4" s="3"/>
    </row>
    <row r="5" spans="1:21" x14ac:dyDescent="0.3">
      <c r="A5" s="17" t="s">
        <v>25</v>
      </c>
      <c r="B5" s="17"/>
      <c r="C5" s="17"/>
      <c r="D5" s="17"/>
      <c r="E5" s="3">
        <v>7</v>
      </c>
      <c r="F5" s="3">
        <v>12</v>
      </c>
      <c r="G5" s="3">
        <v>10</v>
      </c>
      <c r="H5" s="3">
        <v>19</v>
      </c>
      <c r="I5" s="3">
        <v>17</v>
      </c>
      <c r="J5" s="3">
        <v>20</v>
      </c>
      <c r="K5" s="3">
        <v>21</v>
      </c>
      <c r="L5" s="3">
        <v>19</v>
      </c>
      <c r="M5" s="3">
        <v>17</v>
      </c>
      <c r="N5" s="3">
        <v>15</v>
      </c>
      <c r="O5" s="3">
        <v>8</v>
      </c>
      <c r="P5" s="3">
        <v>4</v>
      </c>
      <c r="Q5" s="3"/>
    </row>
    <row r="6" spans="1:21" x14ac:dyDescent="0.3">
      <c r="A6" s="17" t="s">
        <v>26</v>
      </c>
      <c r="B6" s="17"/>
      <c r="C6" s="17"/>
      <c r="D6" s="17"/>
      <c r="E6" s="3">
        <v>8</v>
      </c>
      <c r="F6" s="3">
        <v>10</v>
      </c>
      <c r="G6" s="3">
        <v>12</v>
      </c>
      <c r="H6" s="3">
        <v>13</v>
      </c>
      <c r="I6" s="3">
        <v>15</v>
      </c>
      <c r="J6" s="3">
        <v>18</v>
      </c>
      <c r="K6" s="3">
        <v>15</v>
      </c>
      <c r="L6" s="3">
        <v>21</v>
      </c>
      <c r="M6" s="3">
        <v>14</v>
      </c>
      <c r="N6" s="3">
        <v>11</v>
      </c>
      <c r="O6" s="3">
        <v>7</v>
      </c>
      <c r="P6" s="3">
        <v>6</v>
      </c>
      <c r="Q6" s="3"/>
      <c r="U6" s="1" t="s">
        <v>28</v>
      </c>
    </row>
    <row r="7" spans="1:21" x14ac:dyDescent="0.3">
      <c r="A7" s="23" t="s">
        <v>46</v>
      </c>
      <c r="B7" s="23"/>
      <c r="C7" s="23"/>
      <c r="D7" s="23"/>
      <c r="E7" s="5">
        <f>E4*$U$7+E5*$U$8+E6*$U$9</f>
        <v>1950</v>
      </c>
      <c r="F7" s="5">
        <f t="shared" ref="F7:P7" si="0">F4*$U$7+F5*$U$8+F6*$U$9</f>
        <v>2530</v>
      </c>
      <c r="G7" s="5">
        <f t="shared" si="0"/>
        <v>2260</v>
      </c>
      <c r="H7" s="5">
        <f t="shared" si="0"/>
        <v>3860</v>
      </c>
      <c r="I7" s="5">
        <f t="shared" si="0"/>
        <v>4040</v>
      </c>
      <c r="J7" s="5">
        <f t="shared" si="0"/>
        <v>4550</v>
      </c>
      <c r="K7" s="5">
        <f t="shared" si="0"/>
        <v>4230</v>
      </c>
      <c r="L7" s="5">
        <f t="shared" si="0"/>
        <v>4600</v>
      </c>
      <c r="M7" s="5">
        <f t="shared" si="0"/>
        <v>3520</v>
      </c>
      <c r="N7" s="5">
        <f t="shared" si="0"/>
        <v>2900</v>
      </c>
      <c r="O7" s="5">
        <f t="shared" si="0"/>
        <v>1680</v>
      </c>
      <c r="P7" s="5">
        <f t="shared" si="0"/>
        <v>1420</v>
      </c>
      <c r="Q7" s="5">
        <f>SUM(E7:P7)</f>
        <v>37540</v>
      </c>
      <c r="T7" s="1" t="s">
        <v>27</v>
      </c>
      <c r="U7" s="2">
        <v>90</v>
      </c>
    </row>
    <row r="8" spans="1:21" x14ac:dyDescent="0.3">
      <c r="A8" s="17"/>
      <c r="B8" s="17"/>
      <c r="C8" s="17"/>
      <c r="D8" s="1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T8" s="1" t="s">
        <v>29</v>
      </c>
      <c r="U8" s="2">
        <v>70</v>
      </c>
    </row>
    <row r="9" spans="1:21" x14ac:dyDescent="0.3">
      <c r="A9" s="24" t="s">
        <v>32</v>
      </c>
      <c r="B9" s="24"/>
      <c r="C9" s="24"/>
      <c r="D9" s="2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T9" s="1" t="s">
        <v>30</v>
      </c>
      <c r="U9" s="2">
        <v>70</v>
      </c>
    </row>
    <row r="10" spans="1:21" x14ac:dyDescent="0.3">
      <c r="A10" s="17" t="s">
        <v>33</v>
      </c>
      <c r="B10" s="17"/>
      <c r="C10" s="17"/>
      <c r="D10" s="17"/>
      <c r="E10" s="7">
        <v>350</v>
      </c>
      <c r="F10" s="7">
        <v>350</v>
      </c>
      <c r="G10" s="7">
        <v>350</v>
      </c>
      <c r="H10" s="7">
        <v>350</v>
      </c>
      <c r="I10" s="7">
        <v>350</v>
      </c>
      <c r="J10" s="7">
        <v>350</v>
      </c>
      <c r="K10" s="7">
        <v>350</v>
      </c>
      <c r="L10" s="7">
        <v>350</v>
      </c>
      <c r="M10" s="7">
        <v>350</v>
      </c>
      <c r="N10" s="7">
        <v>350</v>
      </c>
      <c r="O10" s="7">
        <v>350</v>
      </c>
      <c r="P10" s="7">
        <v>350</v>
      </c>
      <c r="Q10" s="9">
        <f>SUM(E10:P10)</f>
        <v>4200</v>
      </c>
    </row>
    <row r="11" spans="1:21" x14ac:dyDescent="0.3">
      <c r="A11" s="17" t="s">
        <v>3</v>
      </c>
      <c r="B11" s="17"/>
      <c r="C11" s="17"/>
      <c r="D11" s="17"/>
      <c r="E11" s="7">
        <v>400</v>
      </c>
      <c r="F11" s="7">
        <v>400</v>
      </c>
      <c r="G11" s="7">
        <v>400</v>
      </c>
      <c r="H11" s="7">
        <v>400</v>
      </c>
      <c r="I11" s="7">
        <v>400</v>
      </c>
      <c r="J11" s="7">
        <v>400</v>
      </c>
      <c r="K11" s="7">
        <v>400</v>
      </c>
      <c r="L11" s="7">
        <v>400</v>
      </c>
      <c r="M11" s="7">
        <v>400</v>
      </c>
      <c r="N11" s="7">
        <v>400</v>
      </c>
      <c r="O11" s="7">
        <v>400</v>
      </c>
      <c r="P11" s="7">
        <v>400</v>
      </c>
      <c r="Q11" s="9">
        <f t="shared" ref="Q11:Q18" si="1">SUM(E11:P11)</f>
        <v>4800</v>
      </c>
    </row>
    <row r="12" spans="1:21" x14ac:dyDescent="0.3">
      <c r="A12" s="17" t="s">
        <v>34</v>
      </c>
      <c r="B12" s="17"/>
      <c r="C12" s="17"/>
      <c r="D12" s="17"/>
      <c r="E12" s="7">
        <v>300</v>
      </c>
      <c r="F12" s="7">
        <v>300</v>
      </c>
      <c r="G12" s="7">
        <v>300</v>
      </c>
      <c r="H12" s="7">
        <v>300</v>
      </c>
      <c r="I12" s="7">
        <v>300</v>
      </c>
      <c r="J12" s="7">
        <v>300</v>
      </c>
      <c r="K12" s="7">
        <v>300</v>
      </c>
      <c r="L12" s="7">
        <v>300</v>
      </c>
      <c r="M12" s="7">
        <v>300</v>
      </c>
      <c r="N12" s="7">
        <v>300</v>
      </c>
      <c r="O12" s="7">
        <v>300</v>
      </c>
      <c r="P12" s="7">
        <v>300</v>
      </c>
      <c r="Q12" s="9">
        <f t="shared" si="1"/>
        <v>3600</v>
      </c>
    </row>
    <row r="13" spans="1:21" x14ac:dyDescent="0.3">
      <c r="A13" s="17" t="s">
        <v>35</v>
      </c>
      <c r="B13" s="17"/>
      <c r="C13" s="17"/>
      <c r="D13" s="17"/>
      <c r="E13" s="7">
        <v>150</v>
      </c>
      <c r="F13" s="7">
        <v>150</v>
      </c>
      <c r="G13" s="7">
        <v>150</v>
      </c>
      <c r="H13" s="7">
        <v>150</v>
      </c>
      <c r="I13" s="7">
        <v>150</v>
      </c>
      <c r="J13" s="7">
        <v>150</v>
      </c>
      <c r="K13" s="7">
        <v>150</v>
      </c>
      <c r="L13" s="7">
        <v>150</v>
      </c>
      <c r="M13" s="7">
        <v>150</v>
      </c>
      <c r="N13" s="7">
        <v>150</v>
      </c>
      <c r="O13" s="7">
        <v>150</v>
      </c>
      <c r="P13" s="7">
        <v>150</v>
      </c>
      <c r="Q13" s="9">
        <f t="shared" si="1"/>
        <v>1800</v>
      </c>
    </row>
    <row r="14" spans="1:21" x14ac:dyDescent="0.3">
      <c r="A14" s="17" t="s">
        <v>36</v>
      </c>
      <c r="B14" s="17"/>
      <c r="C14" s="17"/>
      <c r="D14" s="17"/>
      <c r="E14" s="7">
        <v>1200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9">
        <f t="shared" si="1"/>
        <v>1200</v>
      </c>
    </row>
    <row r="15" spans="1:21" x14ac:dyDescent="0.3">
      <c r="A15" s="17" t="s">
        <v>37</v>
      </c>
      <c r="B15" s="17"/>
      <c r="C15" s="17"/>
      <c r="D15" s="17"/>
      <c r="E15" s="7">
        <v>3000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9">
        <f t="shared" si="1"/>
        <v>3000</v>
      </c>
    </row>
    <row r="16" spans="1:21" x14ac:dyDescent="0.3">
      <c r="A16" s="17" t="s">
        <v>38</v>
      </c>
      <c r="B16" s="17"/>
      <c r="C16" s="17"/>
      <c r="D16" s="17"/>
      <c r="E16" s="7">
        <v>200</v>
      </c>
      <c r="F16" s="7">
        <v>200</v>
      </c>
      <c r="G16" s="7">
        <v>200</v>
      </c>
      <c r="H16" s="7">
        <v>200</v>
      </c>
      <c r="I16" s="7">
        <v>200</v>
      </c>
      <c r="J16" s="7">
        <v>200</v>
      </c>
      <c r="K16" s="7">
        <v>200</v>
      </c>
      <c r="L16" s="7">
        <v>200</v>
      </c>
      <c r="M16" s="7">
        <v>200</v>
      </c>
      <c r="N16" s="7">
        <v>200</v>
      </c>
      <c r="O16" s="7">
        <v>200</v>
      </c>
      <c r="P16" s="7">
        <v>200</v>
      </c>
      <c r="Q16" s="9">
        <f t="shared" si="1"/>
        <v>2400</v>
      </c>
    </row>
    <row r="17" spans="1:17" x14ac:dyDescent="0.3">
      <c r="A17" s="17" t="s">
        <v>39</v>
      </c>
      <c r="B17" s="17"/>
      <c r="C17" s="17"/>
      <c r="D17" s="17"/>
      <c r="E17" s="7">
        <v>250</v>
      </c>
      <c r="F17" s="7">
        <v>250</v>
      </c>
      <c r="G17" s="7">
        <v>250</v>
      </c>
      <c r="H17" s="7">
        <v>250</v>
      </c>
      <c r="I17" s="7">
        <v>250</v>
      </c>
      <c r="J17" s="7">
        <v>250</v>
      </c>
      <c r="K17" s="7">
        <v>250</v>
      </c>
      <c r="L17" s="7">
        <v>250</v>
      </c>
      <c r="M17" s="7">
        <v>250</v>
      </c>
      <c r="N17" s="7">
        <v>250</v>
      </c>
      <c r="O17" s="7">
        <v>250</v>
      </c>
      <c r="P17" s="7">
        <v>250</v>
      </c>
      <c r="Q17" s="9">
        <f t="shared" si="1"/>
        <v>3000</v>
      </c>
    </row>
    <row r="18" spans="1:17" x14ac:dyDescent="0.3">
      <c r="A18" s="17" t="s">
        <v>40</v>
      </c>
      <c r="B18" s="17"/>
      <c r="C18" s="17"/>
      <c r="D18" s="17"/>
      <c r="E18" s="7">
        <v>100</v>
      </c>
      <c r="F18" s="7">
        <v>100</v>
      </c>
      <c r="G18" s="7">
        <v>100</v>
      </c>
      <c r="H18" s="7">
        <v>100</v>
      </c>
      <c r="I18" s="7">
        <v>100</v>
      </c>
      <c r="J18" s="7">
        <v>100</v>
      </c>
      <c r="K18" s="7">
        <v>100</v>
      </c>
      <c r="L18" s="7">
        <v>100</v>
      </c>
      <c r="M18" s="7">
        <v>100</v>
      </c>
      <c r="N18" s="7">
        <v>100</v>
      </c>
      <c r="O18" s="7">
        <v>100</v>
      </c>
      <c r="P18" s="7">
        <v>100</v>
      </c>
      <c r="Q18" s="9">
        <f t="shared" si="1"/>
        <v>1200</v>
      </c>
    </row>
    <row r="19" spans="1:17" x14ac:dyDescent="0.3">
      <c r="A19" s="25" t="s">
        <v>47</v>
      </c>
      <c r="B19" s="25"/>
      <c r="C19" s="25"/>
      <c r="D19" s="25"/>
      <c r="E19" s="8">
        <f t="shared" ref="E19:P19" si="2">SUM(E10:E18)</f>
        <v>5950</v>
      </c>
      <c r="F19" s="8">
        <f t="shared" si="2"/>
        <v>1750</v>
      </c>
      <c r="G19" s="8">
        <f t="shared" si="2"/>
        <v>1750</v>
      </c>
      <c r="H19" s="8">
        <f t="shared" si="2"/>
        <v>1750</v>
      </c>
      <c r="I19" s="8">
        <f t="shared" si="2"/>
        <v>1750</v>
      </c>
      <c r="J19" s="8">
        <f t="shared" si="2"/>
        <v>1750</v>
      </c>
      <c r="K19" s="8">
        <f t="shared" si="2"/>
        <v>1750</v>
      </c>
      <c r="L19" s="8">
        <f t="shared" si="2"/>
        <v>1750</v>
      </c>
      <c r="M19" s="8">
        <f t="shared" si="2"/>
        <v>1750</v>
      </c>
      <c r="N19" s="8">
        <f t="shared" si="2"/>
        <v>1750</v>
      </c>
      <c r="O19" s="8">
        <f t="shared" si="2"/>
        <v>1750</v>
      </c>
      <c r="P19" s="8">
        <f t="shared" si="2"/>
        <v>1750</v>
      </c>
      <c r="Q19" s="8">
        <f>SUM(E19:P19)</f>
        <v>25200</v>
      </c>
    </row>
    <row r="20" spans="1:17" x14ac:dyDescent="0.3">
      <c r="A20" s="17"/>
      <c r="B20" s="17"/>
      <c r="C20" s="17"/>
      <c r="D20" s="1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3">
      <c r="A21" s="28" t="s">
        <v>48</v>
      </c>
      <c r="B21" s="28"/>
      <c r="C21" s="28"/>
      <c r="D21" s="28"/>
      <c r="E21" s="11">
        <f t="shared" ref="E21:P21" si="3">E7-E19</f>
        <v>-4000</v>
      </c>
      <c r="F21" s="11">
        <f t="shared" si="3"/>
        <v>780</v>
      </c>
      <c r="G21" s="11">
        <f t="shared" si="3"/>
        <v>510</v>
      </c>
      <c r="H21" s="11">
        <f t="shared" si="3"/>
        <v>2110</v>
      </c>
      <c r="I21" s="11">
        <f t="shared" si="3"/>
        <v>2290</v>
      </c>
      <c r="J21" s="11">
        <f t="shared" si="3"/>
        <v>2800</v>
      </c>
      <c r="K21" s="11">
        <f t="shared" si="3"/>
        <v>2480</v>
      </c>
      <c r="L21" s="11">
        <f t="shared" si="3"/>
        <v>2850</v>
      </c>
      <c r="M21" s="11">
        <f t="shared" si="3"/>
        <v>1770</v>
      </c>
      <c r="N21" s="11">
        <f t="shared" si="3"/>
        <v>1150</v>
      </c>
      <c r="O21" s="11">
        <f t="shared" si="3"/>
        <v>-70</v>
      </c>
      <c r="P21" s="11">
        <f t="shared" si="3"/>
        <v>-330</v>
      </c>
      <c r="Q21" s="9">
        <f>SUM(E21:P21)</f>
        <v>12340</v>
      </c>
    </row>
  </sheetData>
  <mergeCells count="20">
    <mergeCell ref="A7:D7"/>
    <mergeCell ref="A1:D2"/>
    <mergeCell ref="A3:D3"/>
    <mergeCell ref="A4:D4"/>
    <mergeCell ref="A5:D5"/>
    <mergeCell ref="A6:D6"/>
    <mergeCell ref="A21:D21"/>
    <mergeCell ref="A19:D19"/>
    <mergeCell ref="A20:D20"/>
    <mergeCell ref="A18:D18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66F1-E8F5-47F7-9659-2EC810DC5D6E}">
  <dimension ref="A1:U21"/>
  <sheetViews>
    <sheetView workbookViewId="0">
      <selection activeCell="F22" sqref="F22"/>
    </sheetView>
  </sheetViews>
  <sheetFormatPr defaultRowHeight="14.4" x14ac:dyDescent="0.3"/>
  <cols>
    <col min="1" max="4" width="8.88671875" style="1"/>
    <col min="5" max="5" width="10.77734375" style="1" bestFit="1" customWidth="1"/>
    <col min="6" max="7" width="10.21875" style="1" bestFit="1" customWidth="1"/>
    <col min="8" max="8" width="11.6640625" style="1" customWidth="1"/>
    <col min="9" max="15" width="10.21875" style="1" bestFit="1" customWidth="1"/>
    <col min="16" max="16" width="10.77734375" style="1" bestFit="1" customWidth="1"/>
    <col min="17" max="17" width="11.21875" style="1" bestFit="1" customWidth="1"/>
    <col min="18" max="19" width="8.88671875" style="1"/>
    <col min="20" max="20" width="13.33203125" style="1" bestFit="1" customWidth="1"/>
    <col min="21" max="16384" width="8.88671875" style="1"/>
  </cols>
  <sheetData>
    <row r="1" spans="1:21" x14ac:dyDescent="0.3">
      <c r="A1" s="22" t="s">
        <v>10</v>
      </c>
      <c r="B1" s="22"/>
      <c r="C1" s="22"/>
      <c r="D1" s="2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1" x14ac:dyDescent="0.3">
      <c r="A2" s="22"/>
      <c r="B2" s="22"/>
      <c r="C2" s="22"/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" x14ac:dyDescent="0.3">
      <c r="A3" s="21" t="s">
        <v>73</v>
      </c>
      <c r="B3" s="21"/>
      <c r="C3" s="21"/>
      <c r="D3" s="21"/>
      <c r="E3" s="4" t="s">
        <v>13</v>
      </c>
      <c r="F3" s="4" t="s">
        <v>12</v>
      </c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49</v>
      </c>
    </row>
    <row r="4" spans="1:21" x14ac:dyDescent="0.3">
      <c r="A4" s="17" t="s">
        <v>24</v>
      </c>
      <c r="B4" s="17"/>
      <c r="C4" s="17"/>
      <c r="D4" s="17"/>
      <c r="E4" s="3">
        <v>15</v>
      </c>
      <c r="F4" s="3">
        <v>13</v>
      </c>
      <c r="G4" s="3">
        <v>16</v>
      </c>
      <c r="H4" s="3">
        <v>20</v>
      </c>
      <c r="I4" s="3">
        <v>22</v>
      </c>
      <c r="J4" s="3">
        <v>25</v>
      </c>
      <c r="K4" s="3">
        <v>22</v>
      </c>
      <c r="L4" s="3">
        <v>17</v>
      </c>
      <c r="M4" s="3">
        <v>19</v>
      </c>
      <c r="N4" s="3">
        <v>17</v>
      </c>
      <c r="O4" s="3">
        <v>10</v>
      </c>
      <c r="P4" s="3">
        <v>12</v>
      </c>
      <c r="Q4" s="3"/>
    </row>
    <row r="5" spans="1:21" x14ac:dyDescent="0.3">
      <c r="A5" s="17" t="s">
        <v>25</v>
      </c>
      <c r="B5" s="17"/>
      <c r="C5" s="17"/>
      <c r="D5" s="17"/>
      <c r="E5" s="3">
        <v>10</v>
      </c>
      <c r="F5" s="3">
        <v>15</v>
      </c>
      <c r="G5" s="3">
        <v>15</v>
      </c>
      <c r="H5" s="3">
        <v>17</v>
      </c>
      <c r="I5" s="3">
        <v>14</v>
      </c>
      <c r="J5" s="3">
        <v>21</v>
      </c>
      <c r="K5" s="3">
        <v>19</v>
      </c>
      <c r="L5" s="3">
        <v>23</v>
      </c>
      <c r="M5" s="3">
        <v>18</v>
      </c>
      <c r="N5" s="3">
        <v>15</v>
      </c>
      <c r="O5" s="3">
        <v>8</v>
      </c>
      <c r="P5" s="3">
        <v>10</v>
      </c>
      <c r="Q5" s="3"/>
    </row>
    <row r="6" spans="1:21" x14ac:dyDescent="0.3">
      <c r="A6" s="17" t="s">
        <v>26</v>
      </c>
      <c r="B6" s="17"/>
      <c r="C6" s="17"/>
      <c r="D6" s="17"/>
      <c r="E6" s="3">
        <v>12</v>
      </c>
      <c r="F6" s="3">
        <v>12</v>
      </c>
      <c r="G6" s="3">
        <v>11</v>
      </c>
      <c r="H6" s="3">
        <v>15</v>
      </c>
      <c r="I6" s="3">
        <v>18</v>
      </c>
      <c r="J6" s="3">
        <v>24</v>
      </c>
      <c r="K6" s="3">
        <v>20</v>
      </c>
      <c r="L6" s="3">
        <v>20</v>
      </c>
      <c r="M6" s="3">
        <v>22</v>
      </c>
      <c r="N6" s="3">
        <v>14</v>
      </c>
      <c r="O6" s="3">
        <v>11</v>
      </c>
      <c r="P6" s="3">
        <v>6</v>
      </c>
      <c r="Q6" s="3"/>
      <c r="U6" s="1" t="s">
        <v>28</v>
      </c>
    </row>
    <row r="7" spans="1:21" x14ac:dyDescent="0.3">
      <c r="A7" s="23" t="s">
        <v>46</v>
      </c>
      <c r="B7" s="23"/>
      <c r="C7" s="23"/>
      <c r="D7" s="23"/>
      <c r="E7" s="5">
        <f>E4*$U$7+E5*$U$8+E6*$U$9</f>
        <v>2890</v>
      </c>
      <c r="F7" s="5">
        <f t="shared" ref="F7:P7" si="0">F4*$U$7+F5*$U$8+F6*$U$9</f>
        <v>3060</v>
      </c>
      <c r="G7" s="5">
        <f t="shared" si="0"/>
        <v>3260</v>
      </c>
      <c r="H7" s="5">
        <f t="shared" si="0"/>
        <v>4040</v>
      </c>
      <c r="I7" s="5">
        <f t="shared" si="0"/>
        <v>4220</v>
      </c>
      <c r="J7" s="5">
        <f t="shared" si="0"/>
        <v>5400</v>
      </c>
      <c r="K7" s="5">
        <f t="shared" si="0"/>
        <v>4710</v>
      </c>
      <c r="L7" s="5">
        <f t="shared" si="0"/>
        <v>4540</v>
      </c>
      <c r="M7" s="5">
        <f t="shared" si="0"/>
        <v>4510</v>
      </c>
      <c r="N7" s="5">
        <f t="shared" si="0"/>
        <v>3560</v>
      </c>
      <c r="O7" s="5">
        <f t="shared" si="0"/>
        <v>2230</v>
      </c>
      <c r="P7" s="5">
        <f t="shared" si="0"/>
        <v>2200</v>
      </c>
      <c r="Q7" s="5">
        <f>SUM(E7:P7)</f>
        <v>44620</v>
      </c>
      <c r="T7" s="1" t="s">
        <v>27</v>
      </c>
      <c r="U7" s="2">
        <v>90</v>
      </c>
    </row>
    <row r="8" spans="1:21" x14ac:dyDescent="0.3">
      <c r="A8" s="17"/>
      <c r="B8" s="17"/>
      <c r="C8" s="17"/>
      <c r="D8" s="1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T8" s="1" t="s">
        <v>29</v>
      </c>
      <c r="U8" s="2">
        <v>70</v>
      </c>
    </row>
    <row r="9" spans="1:21" x14ac:dyDescent="0.3">
      <c r="A9" s="24" t="s">
        <v>32</v>
      </c>
      <c r="B9" s="24"/>
      <c r="C9" s="24"/>
      <c r="D9" s="2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T9" s="1" t="s">
        <v>30</v>
      </c>
      <c r="U9" s="2">
        <v>70</v>
      </c>
    </row>
    <row r="10" spans="1:21" x14ac:dyDescent="0.3">
      <c r="A10" s="17" t="s">
        <v>33</v>
      </c>
      <c r="B10" s="17"/>
      <c r="C10" s="17"/>
      <c r="D10" s="17"/>
      <c r="E10" s="7">
        <v>350</v>
      </c>
      <c r="F10" s="7">
        <v>350</v>
      </c>
      <c r="G10" s="7">
        <v>350</v>
      </c>
      <c r="H10" s="7">
        <v>350</v>
      </c>
      <c r="I10" s="7">
        <v>350</v>
      </c>
      <c r="J10" s="7">
        <v>350</v>
      </c>
      <c r="K10" s="7">
        <v>350</v>
      </c>
      <c r="L10" s="7">
        <v>350</v>
      </c>
      <c r="M10" s="7">
        <v>350</v>
      </c>
      <c r="N10" s="7">
        <v>350</v>
      </c>
      <c r="O10" s="7">
        <v>350</v>
      </c>
      <c r="P10" s="7">
        <v>350</v>
      </c>
      <c r="Q10" s="15">
        <f t="shared" ref="Q10:Q18" si="1">SUM(E10:P10)</f>
        <v>4200</v>
      </c>
    </row>
    <row r="11" spans="1:21" x14ac:dyDescent="0.3">
      <c r="A11" s="17" t="s">
        <v>3</v>
      </c>
      <c r="B11" s="17"/>
      <c r="C11" s="17"/>
      <c r="D11" s="17"/>
      <c r="E11" s="7">
        <v>400</v>
      </c>
      <c r="F11" s="7">
        <v>400</v>
      </c>
      <c r="G11" s="7">
        <v>400</v>
      </c>
      <c r="H11" s="7">
        <v>400</v>
      </c>
      <c r="I11" s="7">
        <v>400</v>
      </c>
      <c r="J11" s="7">
        <v>400</v>
      </c>
      <c r="K11" s="7">
        <v>400</v>
      </c>
      <c r="L11" s="7">
        <v>400</v>
      </c>
      <c r="M11" s="7">
        <v>400</v>
      </c>
      <c r="N11" s="7">
        <v>400</v>
      </c>
      <c r="O11" s="7">
        <v>400</v>
      </c>
      <c r="P11" s="7">
        <v>400</v>
      </c>
      <c r="Q11" s="15">
        <f t="shared" si="1"/>
        <v>4800</v>
      </c>
    </row>
    <row r="12" spans="1:21" x14ac:dyDescent="0.3">
      <c r="A12" s="17" t="s">
        <v>34</v>
      </c>
      <c r="B12" s="17"/>
      <c r="C12" s="17"/>
      <c r="D12" s="17"/>
      <c r="E12" s="7">
        <v>300</v>
      </c>
      <c r="F12" s="7">
        <v>300</v>
      </c>
      <c r="G12" s="7">
        <v>300</v>
      </c>
      <c r="H12" s="7">
        <v>300</v>
      </c>
      <c r="I12" s="7">
        <v>300</v>
      </c>
      <c r="J12" s="7">
        <v>300</v>
      </c>
      <c r="K12" s="7">
        <v>300</v>
      </c>
      <c r="L12" s="7">
        <v>300</v>
      </c>
      <c r="M12" s="7">
        <v>300</v>
      </c>
      <c r="N12" s="7">
        <v>300</v>
      </c>
      <c r="O12" s="7">
        <v>300</v>
      </c>
      <c r="P12" s="7">
        <v>300</v>
      </c>
      <c r="Q12" s="15">
        <f t="shared" si="1"/>
        <v>3600</v>
      </c>
    </row>
    <row r="13" spans="1:21" x14ac:dyDescent="0.3">
      <c r="A13" s="17" t="s">
        <v>35</v>
      </c>
      <c r="B13" s="17"/>
      <c r="C13" s="17"/>
      <c r="D13" s="17"/>
      <c r="E13" s="7">
        <v>150</v>
      </c>
      <c r="F13" s="7">
        <v>150</v>
      </c>
      <c r="G13" s="7">
        <v>150</v>
      </c>
      <c r="H13" s="7">
        <v>150</v>
      </c>
      <c r="I13" s="7">
        <v>150</v>
      </c>
      <c r="J13" s="7">
        <v>150</v>
      </c>
      <c r="K13" s="7">
        <v>150</v>
      </c>
      <c r="L13" s="7">
        <v>150</v>
      </c>
      <c r="M13" s="7">
        <v>150</v>
      </c>
      <c r="N13" s="7">
        <v>150</v>
      </c>
      <c r="O13" s="7">
        <v>150</v>
      </c>
      <c r="P13" s="7">
        <v>150</v>
      </c>
      <c r="Q13" s="15">
        <f t="shared" si="1"/>
        <v>1800</v>
      </c>
    </row>
    <row r="14" spans="1:21" x14ac:dyDescent="0.3">
      <c r="A14" s="17" t="s">
        <v>36</v>
      </c>
      <c r="B14" s="17"/>
      <c r="C14" s="17"/>
      <c r="D14" s="17"/>
      <c r="E14" s="7">
        <v>1200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5">
        <f t="shared" si="1"/>
        <v>1200</v>
      </c>
    </row>
    <row r="15" spans="1:21" x14ac:dyDescent="0.3">
      <c r="A15" s="17" t="s">
        <v>37</v>
      </c>
      <c r="B15" s="17"/>
      <c r="C15" s="17"/>
      <c r="D15" s="17"/>
      <c r="E15" s="7">
        <v>3000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5">
        <f t="shared" si="1"/>
        <v>3000</v>
      </c>
    </row>
    <row r="16" spans="1:21" x14ac:dyDescent="0.3">
      <c r="A16" s="17" t="s">
        <v>38</v>
      </c>
      <c r="B16" s="17"/>
      <c r="C16" s="17"/>
      <c r="D16" s="17"/>
      <c r="E16" s="7">
        <v>200</v>
      </c>
      <c r="F16" s="7">
        <v>200</v>
      </c>
      <c r="G16" s="7">
        <v>200</v>
      </c>
      <c r="H16" s="7">
        <v>200</v>
      </c>
      <c r="I16" s="7">
        <v>200</v>
      </c>
      <c r="J16" s="7">
        <v>200</v>
      </c>
      <c r="K16" s="7">
        <v>200</v>
      </c>
      <c r="L16" s="7">
        <v>200</v>
      </c>
      <c r="M16" s="7">
        <v>200</v>
      </c>
      <c r="N16" s="7">
        <v>200</v>
      </c>
      <c r="O16" s="7">
        <v>200</v>
      </c>
      <c r="P16" s="7">
        <v>200</v>
      </c>
      <c r="Q16" s="15">
        <f t="shared" si="1"/>
        <v>2400</v>
      </c>
    </row>
    <row r="17" spans="1:17" x14ac:dyDescent="0.3">
      <c r="A17" s="17" t="s">
        <v>39</v>
      </c>
      <c r="B17" s="17"/>
      <c r="C17" s="17"/>
      <c r="D17" s="17"/>
      <c r="E17" s="7">
        <v>250</v>
      </c>
      <c r="F17" s="7">
        <v>250</v>
      </c>
      <c r="G17" s="7">
        <v>250</v>
      </c>
      <c r="H17" s="7">
        <v>250</v>
      </c>
      <c r="I17" s="7">
        <v>250</v>
      </c>
      <c r="J17" s="7">
        <v>250</v>
      </c>
      <c r="K17" s="7">
        <v>250</v>
      </c>
      <c r="L17" s="7">
        <v>250</v>
      </c>
      <c r="M17" s="7">
        <v>250</v>
      </c>
      <c r="N17" s="7">
        <v>250</v>
      </c>
      <c r="O17" s="7">
        <v>250</v>
      </c>
      <c r="P17" s="7">
        <v>250</v>
      </c>
      <c r="Q17" s="15">
        <f t="shared" si="1"/>
        <v>3000</v>
      </c>
    </row>
    <row r="18" spans="1:17" x14ac:dyDescent="0.3">
      <c r="A18" s="17" t="s">
        <v>40</v>
      </c>
      <c r="B18" s="17"/>
      <c r="C18" s="17"/>
      <c r="D18" s="17"/>
      <c r="E18" s="7">
        <v>100</v>
      </c>
      <c r="F18" s="7">
        <v>100</v>
      </c>
      <c r="G18" s="7">
        <v>100</v>
      </c>
      <c r="H18" s="7">
        <v>100</v>
      </c>
      <c r="I18" s="7">
        <v>100</v>
      </c>
      <c r="J18" s="7">
        <v>100</v>
      </c>
      <c r="K18" s="7">
        <v>100</v>
      </c>
      <c r="L18" s="7">
        <v>100</v>
      </c>
      <c r="M18" s="7">
        <v>100</v>
      </c>
      <c r="N18" s="7">
        <v>100</v>
      </c>
      <c r="O18" s="7">
        <v>100</v>
      </c>
      <c r="P18" s="7">
        <v>100</v>
      </c>
      <c r="Q18" s="15">
        <f t="shared" si="1"/>
        <v>1200</v>
      </c>
    </row>
    <row r="19" spans="1:17" x14ac:dyDescent="0.3">
      <c r="A19" s="25" t="s">
        <v>47</v>
      </c>
      <c r="B19" s="25"/>
      <c r="C19" s="25"/>
      <c r="D19" s="25"/>
      <c r="E19" s="8">
        <f t="shared" ref="E19:P19" si="2">SUM(E10:E18)</f>
        <v>5950</v>
      </c>
      <c r="F19" s="8">
        <f t="shared" si="2"/>
        <v>1750</v>
      </c>
      <c r="G19" s="8">
        <f t="shared" si="2"/>
        <v>1750</v>
      </c>
      <c r="H19" s="8">
        <f t="shared" si="2"/>
        <v>1750</v>
      </c>
      <c r="I19" s="8">
        <f t="shared" si="2"/>
        <v>1750</v>
      </c>
      <c r="J19" s="8">
        <f t="shared" si="2"/>
        <v>1750</v>
      </c>
      <c r="K19" s="8">
        <f t="shared" si="2"/>
        <v>1750</v>
      </c>
      <c r="L19" s="8">
        <f t="shared" si="2"/>
        <v>1750</v>
      </c>
      <c r="M19" s="8">
        <f t="shared" si="2"/>
        <v>1750</v>
      </c>
      <c r="N19" s="8">
        <f t="shared" si="2"/>
        <v>1750</v>
      </c>
      <c r="O19" s="8">
        <f t="shared" si="2"/>
        <v>1750</v>
      </c>
      <c r="P19" s="8">
        <f t="shared" si="2"/>
        <v>1750</v>
      </c>
      <c r="Q19" s="8">
        <f>SUM(E19:P19)</f>
        <v>25200</v>
      </c>
    </row>
    <row r="20" spans="1:17" x14ac:dyDescent="0.3">
      <c r="A20" s="17"/>
      <c r="B20" s="17"/>
      <c r="C20" s="17"/>
      <c r="D20" s="1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3">
      <c r="A21" s="28" t="s">
        <v>48</v>
      </c>
      <c r="B21" s="28"/>
      <c r="C21" s="28"/>
      <c r="D21" s="28"/>
      <c r="E21" s="11">
        <f t="shared" ref="E21:P21" si="3">E7-E19</f>
        <v>-3060</v>
      </c>
      <c r="F21" s="11">
        <f t="shared" si="3"/>
        <v>1310</v>
      </c>
      <c r="G21" s="11">
        <f t="shared" si="3"/>
        <v>1510</v>
      </c>
      <c r="H21" s="11">
        <f t="shared" si="3"/>
        <v>2290</v>
      </c>
      <c r="I21" s="11">
        <f t="shared" si="3"/>
        <v>2470</v>
      </c>
      <c r="J21" s="11">
        <f t="shared" si="3"/>
        <v>3650</v>
      </c>
      <c r="K21" s="11">
        <f t="shared" si="3"/>
        <v>2960</v>
      </c>
      <c r="L21" s="11">
        <f t="shared" si="3"/>
        <v>2790</v>
      </c>
      <c r="M21" s="11">
        <f t="shared" si="3"/>
        <v>2760</v>
      </c>
      <c r="N21" s="11">
        <f t="shared" si="3"/>
        <v>1810</v>
      </c>
      <c r="O21" s="11">
        <f t="shared" si="3"/>
        <v>480</v>
      </c>
      <c r="P21" s="11">
        <f t="shared" si="3"/>
        <v>450</v>
      </c>
      <c r="Q21" s="9">
        <f>SUM(E21:P21)</f>
        <v>19420</v>
      </c>
    </row>
  </sheetData>
  <mergeCells count="20">
    <mergeCell ref="A7:D7"/>
    <mergeCell ref="A1:D2"/>
    <mergeCell ref="A3:D3"/>
    <mergeCell ref="A4:D4"/>
    <mergeCell ref="A5:D5"/>
    <mergeCell ref="A6:D6"/>
    <mergeCell ref="A19:D19"/>
    <mergeCell ref="A20:D20"/>
    <mergeCell ref="A21:D21"/>
    <mergeCell ref="A18:D18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conditionalFormatting sqref="F21 H21:N21">
    <cfRule type="cellIs" dxfId="0" priority="2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F1D6-974F-4220-BE99-895949F72727}">
  <dimension ref="A1:U21"/>
  <sheetViews>
    <sheetView workbookViewId="0">
      <selection activeCell="H25" sqref="H25"/>
    </sheetView>
  </sheetViews>
  <sheetFormatPr defaultRowHeight="14.4" x14ac:dyDescent="0.3"/>
  <cols>
    <col min="1" max="4" width="8.88671875" style="1"/>
    <col min="5" max="5" width="10.77734375" style="1" bestFit="1" customWidth="1"/>
    <col min="6" max="7" width="10.21875" style="1" bestFit="1" customWidth="1"/>
    <col min="8" max="8" width="11.6640625" style="1" customWidth="1"/>
    <col min="9" max="15" width="10.21875" style="1" bestFit="1" customWidth="1"/>
    <col min="16" max="16" width="10.77734375" style="1" bestFit="1" customWidth="1"/>
    <col min="17" max="17" width="11.21875" style="1" bestFit="1" customWidth="1"/>
    <col min="18" max="19" width="8.88671875" style="1"/>
    <col min="20" max="20" width="13.33203125" style="1" bestFit="1" customWidth="1"/>
    <col min="21" max="16384" width="8.88671875" style="1"/>
  </cols>
  <sheetData>
    <row r="1" spans="1:21" x14ac:dyDescent="0.3">
      <c r="A1" s="22" t="s">
        <v>10</v>
      </c>
      <c r="B1" s="22"/>
      <c r="C1" s="22"/>
      <c r="D1" s="2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1" x14ac:dyDescent="0.3">
      <c r="A2" s="22"/>
      <c r="B2" s="22"/>
      <c r="C2" s="22"/>
      <c r="D2" s="2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1" x14ac:dyDescent="0.3">
      <c r="A3" s="21" t="s">
        <v>74</v>
      </c>
      <c r="B3" s="21"/>
      <c r="C3" s="21"/>
      <c r="D3" s="21"/>
      <c r="E3" s="4" t="s">
        <v>13</v>
      </c>
      <c r="F3" s="4" t="s">
        <v>12</v>
      </c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49</v>
      </c>
    </row>
    <row r="4" spans="1:21" x14ac:dyDescent="0.3">
      <c r="A4" s="17" t="s">
        <v>24</v>
      </c>
      <c r="B4" s="17"/>
      <c r="C4" s="17"/>
      <c r="D4" s="17"/>
      <c r="E4" s="3">
        <v>15</v>
      </c>
      <c r="F4" s="3">
        <v>17</v>
      </c>
      <c r="G4" s="3">
        <v>16</v>
      </c>
      <c r="H4" s="3">
        <v>22</v>
      </c>
      <c r="I4" s="3">
        <v>23</v>
      </c>
      <c r="J4" s="3">
        <v>26</v>
      </c>
      <c r="K4" s="3">
        <v>28</v>
      </c>
      <c r="L4" s="3">
        <v>22</v>
      </c>
      <c r="M4" s="3">
        <v>18</v>
      </c>
      <c r="N4" s="3">
        <v>18</v>
      </c>
      <c r="O4" s="3">
        <v>10</v>
      </c>
      <c r="P4" s="3">
        <v>12</v>
      </c>
      <c r="Q4" s="3"/>
    </row>
    <row r="5" spans="1:21" x14ac:dyDescent="0.3">
      <c r="A5" s="17" t="s">
        <v>25</v>
      </c>
      <c r="B5" s="17"/>
      <c r="C5" s="17"/>
      <c r="D5" s="17"/>
      <c r="E5" s="3">
        <v>14</v>
      </c>
      <c r="F5" s="3">
        <v>16</v>
      </c>
      <c r="G5" s="3">
        <v>19</v>
      </c>
      <c r="H5" s="3">
        <v>17</v>
      </c>
      <c r="I5" s="3">
        <v>20</v>
      </c>
      <c r="J5" s="3">
        <v>25</v>
      </c>
      <c r="K5" s="3">
        <v>27</v>
      </c>
      <c r="L5" s="3">
        <v>18</v>
      </c>
      <c r="M5" s="3">
        <v>19</v>
      </c>
      <c r="N5" s="3">
        <v>16</v>
      </c>
      <c r="O5" s="3">
        <v>11</v>
      </c>
      <c r="P5" s="3">
        <v>8</v>
      </c>
      <c r="Q5" s="3"/>
    </row>
    <row r="6" spans="1:21" x14ac:dyDescent="0.3">
      <c r="A6" s="17" t="s">
        <v>26</v>
      </c>
      <c r="B6" s="17"/>
      <c r="C6" s="17"/>
      <c r="D6" s="17"/>
      <c r="E6" s="3">
        <v>12</v>
      </c>
      <c r="F6" s="3">
        <v>12</v>
      </c>
      <c r="G6" s="3">
        <v>15</v>
      </c>
      <c r="H6" s="3">
        <v>14</v>
      </c>
      <c r="I6" s="3">
        <v>20</v>
      </c>
      <c r="J6" s="3">
        <v>27</v>
      </c>
      <c r="K6" s="3">
        <v>25</v>
      </c>
      <c r="L6" s="3">
        <v>20</v>
      </c>
      <c r="M6" s="3">
        <v>15</v>
      </c>
      <c r="N6" s="3">
        <v>12</v>
      </c>
      <c r="O6" s="3">
        <v>9</v>
      </c>
      <c r="P6" s="3">
        <v>8</v>
      </c>
      <c r="Q6" s="3"/>
      <c r="U6" s="1" t="s">
        <v>28</v>
      </c>
    </row>
    <row r="7" spans="1:21" x14ac:dyDescent="0.3">
      <c r="A7" s="23" t="s">
        <v>46</v>
      </c>
      <c r="B7" s="23"/>
      <c r="C7" s="23"/>
      <c r="D7" s="23"/>
      <c r="E7" s="5">
        <f>E4*$U$7+E5*$U$8+E6*$U$9</f>
        <v>3170</v>
      </c>
      <c r="F7" s="5">
        <f t="shared" ref="F7:P7" si="0">F4*$U$7+F5*$U$8+F6*$U$9</f>
        <v>3490</v>
      </c>
      <c r="G7" s="5">
        <f t="shared" si="0"/>
        <v>3820</v>
      </c>
      <c r="H7" s="5">
        <f t="shared" si="0"/>
        <v>4150</v>
      </c>
      <c r="I7" s="5">
        <f t="shared" si="0"/>
        <v>4870</v>
      </c>
      <c r="J7" s="5">
        <f t="shared" si="0"/>
        <v>5980</v>
      </c>
      <c r="K7" s="5">
        <f t="shared" si="0"/>
        <v>6160</v>
      </c>
      <c r="L7" s="5">
        <f t="shared" si="0"/>
        <v>4640</v>
      </c>
      <c r="M7" s="5">
        <f t="shared" si="0"/>
        <v>4000</v>
      </c>
      <c r="N7" s="5">
        <f t="shared" si="0"/>
        <v>3580</v>
      </c>
      <c r="O7" s="5">
        <f t="shared" si="0"/>
        <v>2300</v>
      </c>
      <c r="P7" s="5">
        <f t="shared" si="0"/>
        <v>2200</v>
      </c>
      <c r="Q7" s="5">
        <f>SUM(E7:P7)</f>
        <v>48360</v>
      </c>
      <c r="T7" s="1" t="s">
        <v>27</v>
      </c>
      <c r="U7" s="2">
        <v>90</v>
      </c>
    </row>
    <row r="8" spans="1:21" x14ac:dyDescent="0.3">
      <c r="A8" s="17"/>
      <c r="B8" s="17"/>
      <c r="C8" s="17"/>
      <c r="D8" s="1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T8" s="1" t="s">
        <v>29</v>
      </c>
      <c r="U8" s="2">
        <v>70</v>
      </c>
    </row>
    <row r="9" spans="1:21" x14ac:dyDescent="0.3">
      <c r="A9" s="24" t="s">
        <v>32</v>
      </c>
      <c r="B9" s="24"/>
      <c r="C9" s="24"/>
      <c r="D9" s="2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T9" s="1" t="s">
        <v>30</v>
      </c>
      <c r="U9" s="2">
        <v>70</v>
      </c>
    </row>
    <row r="10" spans="1:21" x14ac:dyDescent="0.3">
      <c r="A10" s="17" t="s">
        <v>33</v>
      </c>
      <c r="B10" s="17"/>
      <c r="C10" s="17"/>
      <c r="D10" s="17"/>
      <c r="E10" s="7">
        <v>350</v>
      </c>
      <c r="F10" s="7">
        <v>350</v>
      </c>
      <c r="G10" s="7">
        <v>350</v>
      </c>
      <c r="H10" s="7">
        <v>350</v>
      </c>
      <c r="I10" s="7">
        <v>350</v>
      </c>
      <c r="J10" s="7">
        <v>350</v>
      </c>
      <c r="K10" s="7">
        <v>350</v>
      </c>
      <c r="L10" s="7">
        <v>350</v>
      </c>
      <c r="M10" s="7">
        <v>350</v>
      </c>
      <c r="N10" s="7">
        <v>350</v>
      </c>
      <c r="O10" s="7">
        <v>350</v>
      </c>
      <c r="P10" s="7">
        <v>350</v>
      </c>
      <c r="Q10" s="15">
        <f t="shared" ref="Q10:Q18" si="1">SUM(E10:P10)</f>
        <v>4200</v>
      </c>
    </row>
    <row r="11" spans="1:21" x14ac:dyDescent="0.3">
      <c r="A11" s="17" t="s">
        <v>3</v>
      </c>
      <c r="B11" s="17"/>
      <c r="C11" s="17"/>
      <c r="D11" s="17"/>
      <c r="E11" s="7">
        <v>400</v>
      </c>
      <c r="F11" s="7">
        <v>400</v>
      </c>
      <c r="G11" s="7">
        <v>400</v>
      </c>
      <c r="H11" s="7">
        <v>400</v>
      </c>
      <c r="I11" s="7">
        <v>400</v>
      </c>
      <c r="J11" s="7">
        <v>400</v>
      </c>
      <c r="K11" s="7">
        <v>400</v>
      </c>
      <c r="L11" s="7">
        <v>400</v>
      </c>
      <c r="M11" s="7">
        <v>400</v>
      </c>
      <c r="N11" s="7">
        <v>400</v>
      </c>
      <c r="O11" s="7">
        <v>400</v>
      </c>
      <c r="P11" s="7">
        <v>400</v>
      </c>
      <c r="Q11" s="15">
        <f t="shared" si="1"/>
        <v>4800</v>
      </c>
    </row>
    <row r="12" spans="1:21" x14ac:dyDescent="0.3">
      <c r="A12" s="17" t="s">
        <v>34</v>
      </c>
      <c r="B12" s="17"/>
      <c r="C12" s="17"/>
      <c r="D12" s="17"/>
      <c r="E12" s="7">
        <v>300</v>
      </c>
      <c r="F12" s="7">
        <v>300</v>
      </c>
      <c r="G12" s="7">
        <v>300</v>
      </c>
      <c r="H12" s="7">
        <v>300</v>
      </c>
      <c r="I12" s="7">
        <v>300</v>
      </c>
      <c r="J12" s="7">
        <v>300</v>
      </c>
      <c r="K12" s="7">
        <v>300</v>
      </c>
      <c r="L12" s="7">
        <v>300</v>
      </c>
      <c r="M12" s="7">
        <v>300</v>
      </c>
      <c r="N12" s="7">
        <v>300</v>
      </c>
      <c r="O12" s="7">
        <v>300</v>
      </c>
      <c r="P12" s="7">
        <v>300</v>
      </c>
      <c r="Q12" s="15">
        <f t="shared" si="1"/>
        <v>3600</v>
      </c>
    </row>
    <row r="13" spans="1:21" x14ac:dyDescent="0.3">
      <c r="A13" s="17" t="s">
        <v>35</v>
      </c>
      <c r="B13" s="17"/>
      <c r="C13" s="17"/>
      <c r="D13" s="17"/>
      <c r="E13" s="7">
        <v>150</v>
      </c>
      <c r="F13" s="7">
        <v>150</v>
      </c>
      <c r="G13" s="7">
        <v>150</v>
      </c>
      <c r="H13" s="7">
        <v>150</v>
      </c>
      <c r="I13" s="7">
        <v>150</v>
      </c>
      <c r="J13" s="7">
        <v>150</v>
      </c>
      <c r="K13" s="7">
        <v>150</v>
      </c>
      <c r="L13" s="7">
        <v>150</v>
      </c>
      <c r="M13" s="7">
        <v>150</v>
      </c>
      <c r="N13" s="7">
        <v>150</v>
      </c>
      <c r="O13" s="7">
        <v>150</v>
      </c>
      <c r="P13" s="7">
        <v>150</v>
      </c>
      <c r="Q13" s="15">
        <f t="shared" si="1"/>
        <v>1800</v>
      </c>
    </row>
    <row r="14" spans="1:21" x14ac:dyDescent="0.3">
      <c r="A14" s="17" t="s">
        <v>36</v>
      </c>
      <c r="B14" s="17"/>
      <c r="C14" s="17"/>
      <c r="D14" s="17"/>
      <c r="E14" s="7">
        <v>1200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5">
        <f t="shared" si="1"/>
        <v>1200</v>
      </c>
    </row>
    <row r="15" spans="1:21" x14ac:dyDescent="0.3">
      <c r="A15" s="17" t="s">
        <v>37</v>
      </c>
      <c r="B15" s="17"/>
      <c r="C15" s="17"/>
      <c r="D15" s="17"/>
      <c r="E15" s="7">
        <v>3000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5">
        <f t="shared" si="1"/>
        <v>3000</v>
      </c>
    </row>
    <row r="16" spans="1:21" x14ac:dyDescent="0.3">
      <c r="A16" s="17" t="s">
        <v>38</v>
      </c>
      <c r="B16" s="17"/>
      <c r="C16" s="17"/>
      <c r="D16" s="17"/>
      <c r="E16" s="7">
        <v>200</v>
      </c>
      <c r="F16" s="7">
        <v>200</v>
      </c>
      <c r="G16" s="7">
        <v>200</v>
      </c>
      <c r="H16" s="7">
        <v>200</v>
      </c>
      <c r="I16" s="7">
        <v>200</v>
      </c>
      <c r="J16" s="7">
        <v>200</v>
      </c>
      <c r="K16" s="7">
        <v>200</v>
      </c>
      <c r="L16" s="7">
        <v>200</v>
      </c>
      <c r="M16" s="7">
        <v>200</v>
      </c>
      <c r="N16" s="7">
        <v>200</v>
      </c>
      <c r="O16" s="7">
        <v>200</v>
      </c>
      <c r="P16" s="7">
        <v>200</v>
      </c>
      <c r="Q16" s="15">
        <f t="shared" si="1"/>
        <v>2400</v>
      </c>
    </row>
    <row r="17" spans="1:17" x14ac:dyDescent="0.3">
      <c r="A17" s="17" t="s">
        <v>39</v>
      </c>
      <c r="B17" s="17"/>
      <c r="C17" s="17"/>
      <c r="D17" s="17"/>
      <c r="E17" s="7">
        <v>250</v>
      </c>
      <c r="F17" s="7">
        <v>250</v>
      </c>
      <c r="G17" s="7">
        <v>250</v>
      </c>
      <c r="H17" s="7">
        <v>250</v>
      </c>
      <c r="I17" s="7">
        <v>250</v>
      </c>
      <c r="J17" s="7">
        <v>250</v>
      </c>
      <c r="K17" s="7">
        <v>250</v>
      </c>
      <c r="L17" s="7">
        <v>250</v>
      </c>
      <c r="M17" s="7">
        <v>250</v>
      </c>
      <c r="N17" s="7">
        <v>250</v>
      </c>
      <c r="O17" s="7">
        <v>250</v>
      </c>
      <c r="P17" s="7">
        <v>250</v>
      </c>
      <c r="Q17" s="15">
        <f t="shared" si="1"/>
        <v>3000</v>
      </c>
    </row>
    <row r="18" spans="1:17" x14ac:dyDescent="0.3">
      <c r="A18" s="17" t="s">
        <v>40</v>
      </c>
      <c r="B18" s="17"/>
      <c r="C18" s="17"/>
      <c r="D18" s="17"/>
      <c r="E18" s="7">
        <v>100</v>
      </c>
      <c r="F18" s="7">
        <v>100</v>
      </c>
      <c r="G18" s="7">
        <v>100</v>
      </c>
      <c r="H18" s="7">
        <v>100</v>
      </c>
      <c r="I18" s="7">
        <v>100</v>
      </c>
      <c r="J18" s="7">
        <v>100</v>
      </c>
      <c r="K18" s="7">
        <v>100</v>
      </c>
      <c r="L18" s="7">
        <v>100</v>
      </c>
      <c r="M18" s="7">
        <v>100</v>
      </c>
      <c r="N18" s="7">
        <v>100</v>
      </c>
      <c r="O18" s="7">
        <v>100</v>
      </c>
      <c r="P18" s="7">
        <v>100</v>
      </c>
      <c r="Q18" s="15">
        <f t="shared" si="1"/>
        <v>1200</v>
      </c>
    </row>
    <row r="19" spans="1:17" x14ac:dyDescent="0.3">
      <c r="A19" s="25" t="s">
        <v>47</v>
      </c>
      <c r="B19" s="25"/>
      <c r="C19" s="25"/>
      <c r="D19" s="25"/>
      <c r="E19" s="8">
        <f t="shared" ref="E19:P19" si="2">SUM(E10:E18)</f>
        <v>5950</v>
      </c>
      <c r="F19" s="8">
        <f t="shared" si="2"/>
        <v>1750</v>
      </c>
      <c r="G19" s="8">
        <f t="shared" si="2"/>
        <v>1750</v>
      </c>
      <c r="H19" s="8">
        <f t="shared" si="2"/>
        <v>1750</v>
      </c>
      <c r="I19" s="8">
        <f t="shared" si="2"/>
        <v>1750</v>
      </c>
      <c r="J19" s="8">
        <f t="shared" si="2"/>
        <v>1750</v>
      </c>
      <c r="K19" s="8">
        <f t="shared" si="2"/>
        <v>1750</v>
      </c>
      <c r="L19" s="8">
        <f t="shared" si="2"/>
        <v>1750</v>
      </c>
      <c r="M19" s="8">
        <f t="shared" si="2"/>
        <v>1750</v>
      </c>
      <c r="N19" s="8">
        <f t="shared" si="2"/>
        <v>1750</v>
      </c>
      <c r="O19" s="8">
        <f t="shared" si="2"/>
        <v>1750</v>
      </c>
      <c r="P19" s="8">
        <f t="shared" si="2"/>
        <v>1750</v>
      </c>
      <c r="Q19" s="8">
        <f>SUM(E19:P19)</f>
        <v>25200</v>
      </c>
    </row>
    <row r="20" spans="1:17" x14ac:dyDescent="0.3">
      <c r="A20" s="17"/>
      <c r="B20" s="17"/>
      <c r="C20" s="17"/>
      <c r="D20" s="1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3">
      <c r="A21" s="28" t="s">
        <v>48</v>
      </c>
      <c r="B21" s="28"/>
      <c r="C21" s="28"/>
      <c r="D21" s="28"/>
      <c r="E21" s="11">
        <f t="shared" ref="E21:P21" si="3">E7-E19</f>
        <v>-2780</v>
      </c>
      <c r="F21" s="11">
        <f t="shared" si="3"/>
        <v>1740</v>
      </c>
      <c r="G21" s="11">
        <f t="shared" si="3"/>
        <v>2070</v>
      </c>
      <c r="H21" s="11">
        <f t="shared" si="3"/>
        <v>2400</v>
      </c>
      <c r="I21" s="11">
        <f t="shared" si="3"/>
        <v>3120</v>
      </c>
      <c r="J21" s="11">
        <f t="shared" si="3"/>
        <v>4230</v>
      </c>
      <c r="K21" s="11">
        <f t="shared" si="3"/>
        <v>4410</v>
      </c>
      <c r="L21" s="11">
        <f t="shared" si="3"/>
        <v>2890</v>
      </c>
      <c r="M21" s="11">
        <f t="shared" si="3"/>
        <v>2250</v>
      </c>
      <c r="N21" s="11">
        <f t="shared" si="3"/>
        <v>1830</v>
      </c>
      <c r="O21" s="11">
        <f t="shared" si="3"/>
        <v>550</v>
      </c>
      <c r="P21" s="11">
        <f t="shared" si="3"/>
        <v>450</v>
      </c>
      <c r="Q21" s="9">
        <f>SUM(E21:P21)</f>
        <v>23160</v>
      </c>
    </row>
  </sheetData>
  <mergeCells count="20">
    <mergeCell ref="A7:D7"/>
    <mergeCell ref="A1:D2"/>
    <mergeCell ref="A3:D3"/>
    <mergeCell ref="A4:D4"/>
    <mergeCell ref="A5:D5"/>
    <mergeCell ref="A6:D6"/>
    <mergeCell ref="A19:D19"/>
    <mergeCell ref="A20:D20"/>
    <mergeCell ref="A21:D21"/>
    <mergeCell ref="A18:D18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893F-53DD-4C11-A93E-297F4A58EF4D}">
  <dimension ref="A1:E24"/>
  <sheetViews>
    <sheetView workbookViewId="0">
      <selection activeCell="G13" sqref="G13"/>
    </sheetView>
  </sheetViews>
  <sheetFormatPr defaultRowHeight="14.4" x14ac:dyDescent="0.3"/>
  <cols>
    <col min="2" max="2" width="20.5546875" customWidth="1"/>
    <col min="3" max="5" width="11.21875" bestFit="1" customWidth="1"/>
  </cols>
  <sheetData>
    <row r="1" spans="1:5" x14ac:dyDescent="0.3">
      <c r="A1" s="29" t="s">
        <v>10</v>
      </c>
      <c r="B1" s="29"/>
      <c r="C1" s="29"/>
      <c r="D1" s="29"/>
      <c r="E1" s="29"/>
    </row>
    <row r="2" spans="1:5" x14ac:dyDescent="0.3">
      <c r="A2" s="29"/>
      <c r="B2" s="29"/>
      <c r="C2" s="29"/>
      <c r="D2" s="29"/>
      <c r="E2" s="29"/>
    </row>
    <row r="3" spans="1:5" x14ac:dyDescent="0.3">
      <c r="A3" s="30" t="s">
        <v>50</v>
      </c>
      <c r="B3" s="30"/>
      <c r="C3" s="12" t="s">
        <v>51</v>
      </c>
      <c r="D3" s="12" t="s">
        <v>52</v>
      </c>
      <c r="E3" s="12" t="s">
        <v>53</v>
      </c>
    </row>
    <row r="4" spans="1:5" x14ac:dyDescent="0.3">
      <c r="A4" s="31" t="s">
        <v>54</v>
      </c>
      <c r="B4" s="31"/>
      <c r="C4" s="13"/>
      <c r="D4" s="13"/>
      <c r="E4" s="13"/>
    </row>
    <row r="5" spans="1:5" x14ac:dyDescent="0.3">
      <c r="A5" s="17" t="s">
        <v>55</v>
      </c>
      <c r="B5" s="17"/>
      <c r="C5" s="13">
        <f>'Cash flow 1'!Q21</f>
        <v>12340</v>
      </c>
      <c r="D5" s="13">
        <f>'Cash flow 2'!Q21</f>
        <v>19420</v>
      </c>
      <c r="E5" s="13">
        <f>'Cash flow 3'!Q21</f>
        <v>23160</v>
      </c>
    </row>
    <row r="6" spans="1:5" x14ac:dyDescent="0.3">
      <c r="A6" s="32" t="s">
        <v>56</v>
      </c>
      <c r="B6" s="32"/>
      <c r="C6" s="14">
        <f>SUM(C5)</f>
        <v>12340</v>
      </c>
      <c r="D6" s="14">
        <f t="shared" ref="D6:E6" si="0">SUM(D5)</f>
        <v>19420</v>
      </c>
      <c r="E6" s="14">
        <f t="shared" si="0"/>
        <v>23160</v>
      </c>
    </row>
    <row r="7" spans="1:5" x14ac:dyDescent="0.3">
      <c r="A7" s="17"/>
      <c r="B7" s="17"/>
      <c r="C7" s="13"/>
      <c r="D7" s="13"/>
      <c r="E7" s="13"/>
    </row>
    <row r="8" spans="1:5" x14ac:dyDescent="0.3">
      <c r="A8" s="33" t="s">
        <v>57</v>
      </c>
      <c r="B8" s="33"/>
      <c r="C8" s="13"/>
      <c r="D8" s="13"/>
      <c r="E8" s="13"/>
    </row>
    <row r="9" spans="1:5" x14ac:dyDescent="0.3">
      <c r="A9" s="31" t="s">
        <v>58</v>
      </c>
      <c r="B9" s="31"/>
      <c r="C9" s="13">
        <v>45000</v>
      </c>
      <c r="D9" s="13">
        <f>C11</f>
        <v>42000</v>
      </c>
      <c r="E9" s="13">
        <f>D11</f>
        <v>39000</v>
      </c>
    </row>
    <row r="10" spans="1:5" x14ac:dyDescent="0.3">
      <c r="A10" s="17" t="s">
        <v>59</v>
      </c>
      <c r="B10" s="17"/>
      <c r="C10" s="13">
        <f>'Income year 1'!Q18</f>
        <v>3000</v>
      </c>
      <c r="D10" s="13">
        <f>'Income year 2'!Q18</f>
        <v>3000</v>
      </c>
      <c r="E10" s="13">
        <f>'Income year 1'!Q18</f>
        <v>3000</v>
      </c>
    </row>
    <row r="11" spans="1:5" x14ac:dyDescent="0.3">
      <c r="A11" s="34" t="s">
        <v>60</v>
      </c>
      <c r="B11" s="34"/>
      <c r="C11" s="13">
        <f>C9-C10</f>
        <v>42000</v>
      </c>
      <c r="D11" s="13">
        <f t="shared" ref="D11:E11" si="1">D9-D10</f>
        <v>39000</v>
      </c>
      <c r="E11" s="13">
        <f t="shared" si="1"/>
        <v>36000</v>
      </c>
    </row>
    <row r="12" spans="1:5" x14ac:dyDescent="0.3">
      <c r="A12" s="17"/>
      <c r="B12" s="17"/>
      <c r="C12" s="13"/>
      <c r="D12" s="13"/>
      <c r="E12" s="13"/>
    </row>
    <row r="13" spans="1:5" x14ac:dyDescent="0.3">
      <c r="A13" s="23" t="s">
        <v>61</v>
      </c>
      <c r="B13" s="35"/>
      <c r="C13" s="14">
        <f>C6+C11</f>
        <v>54340</v>
      </c>
      <c r="D13" s="14">
        <f t="shared" ref="D13:E13" si="2">D6+D11</f>
        <v>58420</v>
      </c>
      <c r="E13" s="14">
        <f t="shared" si="2"/>
        <v>59160</v>
      </c>
    </row>
    <row r="14" spans="1:5" x14ac:dyDescent="0.3">
      <c r="A14" s="17"/>
      <c r="B14" s="17"/>
      <c r="C14" s="13"/>
      <c r="D14" s="13"/>
      <c r="E14" s="13"/>
    </row>
    <row r="15" spans="1:5" x14ac:dyDescent="0.3">
      <c r="A15" s="36" t="s">
        <v>62</v>
      </c>
      <c r="B15" s="36"/>
      <c r="C15" s="13"/>
      <c r="D15" s="13"/>
      <c r="E15" s="13"/>
    </row>
    <row r="16" spans="1:5" x14ac:dyDescent="0.3">
      <c r="A16" s="31" t="s">
        <v>66</v>
      </c>
      <c r="B16" s="31"/>
      <c r="C16" s="13"/>
      <c r="D16" s="13"/>
      <c r="E16" s="13"/>
    </row>
    <row r="17" spans="1:5" x14ac:dyDescent="0.3">
      <c r="A17" s="17" t="s">
        <v>63</v>
      </c>
      <c r="B17" s="17"/>
      <c r="C17" s="13"/>
      <c r="D17" s="13"/>
      <c r="E17" s="13"/>
    </row>
    <row r="18" spans="1:5" x14ac:dyDescent="0.3">
      <c r="A18" s="36" t="s">
        <v>64</v>
      </c>
      <c r="B18" s="36"/>
      <c r="C18" s="13">
        <v>0</v>
      </c>
      <c r="D18" s="13">
        <v>0</v>
      </c>
      <c r="E18" s="13">
        <v>0</v>
      </c>
    </row>
    <row r="19" spans="1:5" x14ac:dyDescent="0.3">
      <c r="A19" s="17"/>
      <c r="B19" s="17"/>
      <c r="C19" s="13"/>
      <c r="D19" s="13"/>
      <c r="E19" s="13"/>
    </row>
    <row r="20" spans="1:5" x14ac:dyDescent="0.3">
      <c r="A20" s="36" t="s">
        <v>67</v>
      </c>
      <c r="B20" s="36"/>
      <c r="C20" s="13"/>
      <c r="D20" s="13"/>
      <c r="E20" s="13"/>
    </row>
    <row r="21" spans="1:5" x14ac:dyDescent="0.3">
      <c r="A21" s="31" t="s">
        <v>68</v>
      </c>
      <c r="B21" s="31"/>
      <c r="C21" s="13"/>
      <c r="D21" s="13"/>
      <c r="E21" s="13"/>
    </row>
    <row r="22" spans="1:5" x14ac:dyDescent="0.3">
      <c r="A22" s="18" t="s">
        <v>65</v>
      </c>
      <c r="B22" s="18"/>
      <c r="C22" s="13">
        <f>C13</f>
        <v>54340</v>
      </c>
      <c r="D22" s="13">
        <f t="shared" ref="D22:E22" si="3">D13</f>
        <v>58420</v>
      </c>
      <c r="E22" s="13">
        <f t="shared" si="3"/>
        <v>59160</v>
      </c>
    </row>
    <row r="23" spans="1:5" x14ac:dyDescent="0.3">
      <c r="A23" s="17"/>
      <c r="B23" s="17"/>
      <c r="C23" s="13"/>
      <c r="D23" s="13"/>
      <c r="E23" s="13"/>
    </row>
    <row r="24" spans="1:5" x14ac:dyDescent="0.3">
      <c r="A24" s="23" t="s">
        <v>69</v>
      </c>
      <c r="B24" s="23"/>
      <c r="C24" s="14">
        <f>C18+C22</f>
        <v>54340</v>
      </c>
      <c r="D24" s="14">
        <f t="shared" ref="D24:E24" si="4">D18+D22</f>
        <v>58420</v>
      </c>
      <c r="E24" s="14">
        <f t="shared" si="4"/>
        <v>59160</v>
      </c>
    </row>
  </sheetData>
  <mergeCells count="23">
    <mergeCell ref="A20:B20"/>
    <mergeCell ref="A21:B21"/>
    <mergeCell ref="A22:B22"/>
    <mergeCell ref="A23:B23"/>
    <mergeCell ref="A24:B24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E2"/>
    <mergeCell ref="A3:B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 Up</vt:lpstr>
      <vt:lpstr>Income year 1</vt:lpstr>
      <vt:lpstr>Income year 2</vt:lpstr>
      <vt:lpstr>Income year 3</vt:lpstr>
      <vt:lpstr>Cash flow 1</vt:lpstr>
      <vt:lpstr>Cash flow 2</vt:lpstr>
      <vt:lpstr>Cash flow 3</vt:lpstr>
      <vt:lpstr>Balance Statement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viveksingh thakur</dc:creator>
  <cp:lastModifiedBy>Vivek singh Thakur</cp:lastModifiedBy>
  <dcterms:created xsi:type="dcterms:W3CDTF">2025-11-05T17:15:22Z</dcterms:created>
  <dcterms:modified xsi:type="dcterms:W3CDTF">2025-11-22T19:09:03Z</dcterms:modified>
</cp:coreProperties>
</file>